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\"/>
    </mc:Choice>
  </mc:AlternateContent>
  <bookViews>
    <workbookView xWindow="-120" yWindow="-120" windowWidth="20730" windowHeight="117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J593" i="1" s="1"/>
  <c r="I559" i="1"/>
  <c r="H559" i="1"/>
  <c r="G559" i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J551" i="1" s="1"/>
  <c r="I517" i="1"/>
  <c r="H517" i="1"/>
  <c r="H551" i="1" s="1"/>
  <c r="G517" i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J509" i="1" s="1"/>
  <c r="I475" i="1"/>
  <c r="H475" i="1"/>
  <c r="G475" i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J47" i="1" l="1"/>
  <c r="H47" i="1"/>
  <c r="I89" i="1"/>
  <c r="G173" i="1"/>
  <c r="I173" i="1"/>
  <c r="I215" i="1"/>
  <c r="G257" i="1"/>
  <c r="I257" i="1"/>
  <c r="G299" i="1"/>
  <c r="I299" i="1"/>
  <c r="G341" i="1"/>
  <c r="I341" i="1"/>
  <c r="G383" i="1"/>
  <c r="G425" i="1"/>
  <c r="G467" i="1"/>
  <c r="I467" i="1"/>
  <c r="I47" i="1"/>
  <c r="G47" i="1"/>
  <c r="G131" i="1"/>
  <c r="G215" i="1"/>
  <c r="H89" i="1"/>
  <c r="H131" i="1"/>
  <c r="J131" i="1"/>
  <c r="H173" i="1"/>
  <c r="J173" i="1"/>
  <c r="F215" i="1"/>
  <c r="H215" i="1"/>
  <c r="J215" i="1"/>
  <c r="F257" i="1"/>
  <c r="H257" i="1"/>
  <c r="F299" i="1"/>
  <c r="H299" i="1"/>
  <c r="J299" i="1"/>
  <c r="F341" i="1"/>
  <c r="J341" i="1"/>
  <c r="F383" i="1"/>
  <c r="H383" i="1"/>
  <c r="J383" i="1"/>
  <c r="F425" i="1"/>
  <c r="H425" i="1"/>
  <c r="J425" i="1"/>
  <c r="F467" i="1"/>
  <c r="J467" i="1"/>
  <c r="G509" i="1"/>
  <c r="I509" i="1"/>
  <c r="G551" i="1"/>
  <c r="I551" i="1"/>
  <c r="I593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I594" i="1" l="1"/>
  <c r="G594" i="1"/>
  <c r="H594" i="1"/>
  <c r="F594" i="1"/>
  <c r="J594" i="1"/>
  <c r="L173" i="1"/>
  <c r="L143" i="1"/>
  <c r="L509" i="1"/>
  <c r="L479" i="1"/>
  <c r="L153" i="1"/>
  <c r="L158" i="1"/>
  <c r="L27" i="1"/>
  <c r="L32" i="1"/>
  <c r="L489" i="1"/>
  <c r="L494" i="1"/>
  <c r="L578" i="1"/>
  <c r="L573" i="1"/>
  <c r="L131" i="1"/>
  <c r="L101" i="1"/>
  <c r="L410" i="1"/>
  <c r="L405" i="1"/>
  <c r="L227" i="1"/>
  <c r="L257" i="1"/>
  <c r="L284" i="1"/>
  <c r="L279" i="1"/>
  <c r="L363" i="1"/>
  <c r="L368" i="1"/>
  <c r="L452" i="1"/>
  <c r="L447" i="1"/>
  <c r="L341" i="1"/>
  <c r="L311" i="1"/>
  <c r="L536" i="1"/>
  <c r="L531" i="1"/>
  <c r="L321" i="1"/>
  <c r="L326" i="1"/>
  <c r="L185" i="1"/>
  <c r="L215" i="1"/>
  <c r="L593" i="1"/>
  <c r="L563" i="1"/>
  <c r="L69" i="1"/>
  <c r="L74" i="1"/>
  <c r="L467" i="1"/>
  <c r="L437" i="1"/>
  <c r="L383" i="1"/>
  <c r="L353" i="1"/>
  <c r="L200" i="1"/>
  <c r="L195" i="1"/>
  <c r="L242" i="1"/>
  <c r="L237" i="1"/>
  <c r="L299" i="1"/>
  <c r="L269" i="1"/>
  <c r="L59" i="1"/>
  <c r="L89" i="1"/>
  <c r="L521" i="1"/>
  <c r="L551" i="1"/>
  <c r="L425" i="1"/>
  <c r="L395" i="1"/>
  <c r="L116" i="1"/>
  <c r="L111" i="1"/>
  <c r="L417" i="1"/>
  <c r="L459" i="1"/>
  <c r="L550" i="1"/>
  <c r="L466" i="1"/>
  <c r="L340" i="1"/>
  <c r="L165" i="1"/>
  <c r="L501" i="1"/>
  <c r="L256" i="1"/>
  <c r="L172" i="1"/>
  <c r="L291" i="1"/>
  <c r="L214" i="1"/>
  <c r="L17" i="1"/>
  <c r="L47" i="1"/>
  <c r="L594" i="1"/>
  <c r="L46" i="1"/>
  <c r="L81" i="1"/>
  <c r="L592" i="1"/>
  <c r="L123" i="1"/>
  <c r="L382" i="1"/>
  <c r="L375" i="1"/>
  <c r="L249" i="1"/>
  <c r="L130" i="1"/>
  <c r="L207" i="1"/>
  <c r="L543" i="1"/>
  <c r="L333" i="1"/>
  <c r="L424" i="1"/>
  <c r="L88" i="1"/>
  <c r="L508" i="1"/>
  <c r="L585" i="1"/>
  <c r="L298" i="1"/>
  <c r="L39" i="1"/>
</calcChain>
</file>

<file path=xl/sharedStrings.xml><?xml version="1.0" encoding="utf-8"?>
<sst xmlns="http://schemas.openxmlformats.org/spreadsheetml/2006/main" count="599" uniqueCount="82">
  <si>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</si>
  <si>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</si>
  <si>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</si>
  <si>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</si>
  <si>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</si>
  <si>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</si>
  <si>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</si>
  <si>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</si>
  <si>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</si>
  <si>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</si>
  <si>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</si>
  <si>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</si>
  <si>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</si>
  <si>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</si>
  <si>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</si>
  <si>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</si>
  <si>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</si>
  <si>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</si>
  <si>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</si>
  <si>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</si>
  <si>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</si>
  <si>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</si>
  <si>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</si>
  <si>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</si>
  <si>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</si>
  <si>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</si>
  <si>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</si>
  <si>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</si>
  <si>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</si>
  <si>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</si>
  <si>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</si>
  <si>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</si>
  <si>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</si>
  <si>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</si>
  <si>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</si>
  <si>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</si>
  <si>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</si>
  <si>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</si>
  <si>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</si>
  <si>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</si>
  <si>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</si>
  <si>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</si>
  <si>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</si>
  <si>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</si>
  <si>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</si>
  <si>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МКОУ "СОШ с.Зубовка"</t>
  </si>
  <si>
    <t xml:space="preserve">Директор     </t>
  </si>
  <si>
    <t>Фоменко Е.Г.</t>
  </si>
  <si>
    <t>Каша гречневая молочная</t>
  </si>
  <si>
    <t>Чай с сахаром</t>
  </si>
  <si>
    <t>Бутерброд с маслом и сыром</t>
  </si>
  <si>
    <t>печенье промышленного производства</t>
  </si>
  <si>
    <t>Макароны отварные</t>
  </si>
  <si>
    <t>Компот из сухофруктов</t>
  </si>
  <si>
    <t>Хлеб пшеничный</t>
  </si>
  <si>
    <t>Йогурт 2,5%</t>
  </si>
  <si>
    <t>54-1г</t>
  </si>
  <si>
    <t>ТК8</t>
  </si>
  <si>
    <t>Салат из свеклы с яблоком</t>
  </si>
  <si>
    <t xml:space="preserve">Чай с сахаром </t>
  </si>
  <si>
    <t>Печенье промышленного производства</t>
  </si>
  <si>
    <t>Жаркое по - домашнему с курицей</t>
  </si>
  <si>
    <t>Хлеб ржаной</t>
  </si>
  <si>
    <t>Вафли промышленного производства</t>
  </si>
  <si>
    <t>Какао с молоком</t>
  </si>
  <si>
    <t>Каша рисовая молочная</t>
  </si>
  <si>
    <t>Чай с молоком и сахаром</t>
  </si>
  <si>
    <t>54-4гн</t>
  </si>
  <si>
    <t>Картофельное пюре</t>
  </si>
  <si>
    <t>Салат "Винегрет овощной"</t>
  </si>
  <si>
    <t>ТК7</t>
  </si>
  <si>
    <t>другое блюдо</t>
  </si>
  <si>
    <t xml:space="preserve">Бутерброд с маслом </t>
  </si>
  <si>
    <t>Плоды свежие</t>
  </si>
  <si>
    <t>Курица тушеная с морковью</t>
  </si>
  <si>
    <t>Омлет натуральный</t>
  </si>
  <si>
    <t>Салат из белокочанной капусты</t>
  </si>
  <si>
    <t>Каша Дружба</t>
  </si>
  <si>
    <t>Гречка отварная</t>
  </si>
  <si>
    <t>Котлеты или биточки мясные/рыбные</t>
  </si>
  <si>
    <t>Овощи свежие (огурцы в нарезке)</t>
  </si>
  <si>
    <t>Запеканка творожная со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</si>
</sst>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1" xfId="0" applyFont="1" applyFill="1" applyBorder="1" applyAlignment="1" applyProtection="1">
      <alignment vertical="top" wrapText="1"/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11" fillId="5" borderId="1" xfId="0" applyFont="1" applyFill="1" applyBorder="1" applyAlignment="1" applyProtection="1">
      <alignment horizontal="center" vertical="top" wrapText="1"/>
      <protection locked="0"/>
    </xf>
    <xf numFmtId="0" fontId="11" fillId="5" borderId="17" xfId="0" applyFont="1" applyFill="1" applyBorder="1" applyAlignment="1" applyProtection="1">
      <alignment horizontal="center" vertical="top" wrapText="1"/>
      <protection locked="0"/>
    </xf>
    <xf numFmtId="0" fontId="11" fillId="5" borderId="1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11" fillId="5" borderId="4" xfId="0" applyFont="1" applyFill="1" applyBorder="1" applyAlignment="1" applyProtection="1">
      <alignment vertical="top" wrapText="1"/>
      <protection locked="0"/>
    </xf>
    <xf numFmtId="0" fontId="11" fillId="5" borderId="4" xfId="0" applyFont="1" applyFill="1" applyBorder="1" applyAlignment="1" applyProtection="1">
      <alignment horizontal="center" vertical="top" wrapText="1"/>
      <protection locked="0"/>
    </xf>
    <xf numFmtId="0" fontId="11" fillId="5" borderId="27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5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333" activePane="bottomRight" state="frozen"/>
      <selection pane="topRight" activeCell="E1" sqref="E1"/>
      <selection pane="bottomLeft" activeCell="A6" sqref="A6"/>
      <selection pane="bottomRight" activeCell="L4" sqref="L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73" t="s">
        <v>45</v>
      </c>
      <c r="D1" s="74"/>
      <c r="E1" s="74"/>
      <c r="F1" s="13" t="s">
        <v>16</v>
      </c>
      <c r="G1" s="2" t="s">
        <v>17</v>
      </c>
      <c r="H1" s="75" t="s">
        <v>46</v>
      </c>
      <c r="I1" s="75"/>
      <c r="J1" s="75"/>
      <c r="K1" s="75"/>
    </row>
    <row r="2" spans="1:12" ht="18" x14ac:dyDescent="0.2">
      <c r="A2" s="43" t="s">
        <v>6</v>
      </c>
      <c r="C2" s="2"/>
      <c r="G2" s="2" t="s">
        <v>18</v>
      </c>
      <c r="H2" s="75" t="s">
        <v>47</v>
      </c>
      <c r="I2" s="75"/>
      <c r="J2" s="75"/>
      <c r="K2" s="7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2026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58" t="s">
        <v>48</v>
      </c>
      <c r="F6" s="48">
        <v>200</v>
      </c>
      <c r="G6" s="62">
        <v>10.119999999999999</v>
      </c>
      <c r="H6" s="62">
        <v>9.31</v>
      </c>
      <c r="I6" s="62">
        <v>40.4</v>
      </c>
      <c r="J6" s="62">
        <v>238.68</v>
      </c>
      <c r="K6" s="63">
        <v>183</v>
      </c>
      <c r="L6" s="48"/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9" t="s">
        <v>49</v>
      </c>
      <c r="F8" s="60">
        <v>200</v>
      </c>
      <c r="G8" s="60">
        <v>0.2</v>
      </c>
      <c r="H8" s="60">
        <v>0</v>
      </c>
      <c r="I8" s="60">
        <v>14</v>
      </c>
      <c r="J8" s="60">
        <v>56.8</v>
      </c>
      <c r="K8" s="64">
        <v>943</v>
      </c>
      <c r="L8" s="51"/>
    </row>
    <row r="9" spans="1:12" ht="15" x14ac:dyDescent="0.25">
      <c r="A9" s="25"/>
      <c r="B9" s="16"/>
      <c r="C9" s="11"/>
      <c r="D9" s="7" t="s">
        <v>23</v>
      </c>
      <c r="E9" s="59" t="s">
        <v>72</v>
      </c>
      <c r="F9" s="60">
        <v>60</v>
      </c>
      <c r="G9" s="60">
        <v>7.8</v>
      </c>
      <c r="H9" s="60">
        <v>12</v>
      </c>
      <c r="I9" s="60">
        <v>18.5</v>
      </c>
      <c r="J9" s="60">
        <v>212.1</v>
      </c>
      <c r="K9" s="64">
        <v>3</v>
      </c>
      <c r="L9" s="51"/>
    </row>
    <row r="10" spans="1:12" ht="15" x14ac:dyDescent="0.25">
      <c r="A10" s="25"/>
      <c r="B10" s="16"/>
      <c r="C10" s="11"/>
      <c r="D10" s="7" t="s">
        <v>24</v>
      </c>
      <c r="E10" s="59" t="s">
        <v>73</v>
      </c>
      <c r="F10" s="60">
        <v>100</v>
      </c>
      <c r="G10" s="60">
        <v>0.4</v>
      </c>
      <c r="H10" s="60">
        <v>0.4</v>
      </c>
      <c r="I10" s="60">
        <v>9.8000000000000007</v>
      </c>
      <c r="J10" s="60">
        <v>47</v>
      </c>
      <c r="K10" s="64">
        <v>386</v>
      </c>
      <c r="L10" s="51"/>
    </row>
    <row r="11" spans="1:12" ht="15" x14ac:dyDescent="0.25">
      <c r="A11" s="25"/>
      <c r="B11" s="16"/>
      <c r="C11" s="11"/>
      <c r="D11" s="61" t="s">
        <v>71</v>
      </c>
      <c r="E11" s="59" t="s">
        <v>51</v>
      </c>
      <c r="F11" s="60">
        <v>15</v>
      </c>
      <c r="G11" s="60">
        <v>2.4300000000000002</v>
      </c>
      <c r="H11" s="60">
        <v>2.9</v>
      </c>
      <c r="I11" s="60">
        <v>22.3</v>
      </c>
      <c r="J11" s="60">
        <v>125</v>
      </c>
      <c r="K11" s="64">
        <v>62</v>
      </c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575</v>
      </c>
      <c r="G13" s="21">
        <f t="shared" ref="G13:J13" si="0">SUM(G6:G12)</f>
        <v>20.949999999999996</v>
      </c>
      <c r="H13" s="21">
        <f t="shared" si="0"/>
        <v>24.61</v>
      </c>
      <c r="I13" s="21">
        <f t="shared" si="0"/>
        <v>105</v>
      </c>
      <c r="J13" s="21">
        <f t="shared" si="0"/>
        <v>679.58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71" t="s">
        <v>4</v>
      </c>
      <c r="D47" s="72"/>
      <c r="E47" s="33"/>
      <c r="F47" s="34">
        <f>F13+F17+F27+F32+F39+F46</f>
        <v>575</v>
      </c>
      <c r="G47" s="34">
        <f t="shared" ref="G47:J47" si="7">G13+G17+G27+G32+G39+G46</f>
        <v>20.949999999999996</v>
      </c>
      <c r="H47" s="34">
        <f t="shared" si="7"/>
        <v>24.61</v>
      </c>
      <c r="I47" s="34">
        <f t="shared" si="7"/>
        <v>105</v>
      </c>
      <c r="J47" s="34">
        <f t="shared" si="7"/>
        <v>679.58</v>
      </c>
      <c r="K47" s="35"/>
      <c r="L47" s="34">
        <f ca="1">L13+L17+L27+L32+L39+L46</f>
        <v>0</v>
      </c>
    </row>
    <row r="48" spans="1:12" ht="15.75" thickBot="1" x14ac:dyDescent="0.3">
      <c r="A48" s="15">
        <v>1</v>
      </c>
      <c r="B48" s="16">
        <v>2</v>
      </c>
      <c r="C48" s="24" t="s">
        <v>20</v>
      </c>
      <c r="D48" s="5" t="s">
        <v>21</v>
      </c>
      <c r="E48" s="59" t="s">
        <v>74</v>
      </c>
      <c r="F48" s="60">
        <v>100</v>
      </c>
      <c r="G48" s="60">
        <v>14.1</v>
      </c>
      <c r="H48" s="60">
        <v>15.7</v>
      </c>
      <c r="I48" s="60">
        <v>24.4</v>
      </c>
      <c r="J48" s="60">
        <v>202.7</v>
      </c>
      <c r="K48" s="64">
        <v>179</v>
      </c>
      <c r="L48" s="48"/>
    </row>
    <row r="49" spans="1:12" ht="15" x14ac:dyDescent="0.25">
      <c r="A49" s="15"/>
      <c r="B49" s="16"/>
      <c r="C49" s="11"/>
      <c r="D49" s="65" t="s">
        <v>30</v>
      </c>
      <c r="E49" s="58" t="s">
        <v>52</v>
      </c>
      <c r="F49" s="51">
        <v>150</v>
      </c>
      <c r="G49" s="62">
        <v>5.4</v>
      </c>
      <c r="H49" s="62">
        <v>4.9000000000000004</v>
      </c>
      <c r="I49" s="62">
        <v>32.799999999999997</v>
      </c>
      <c r="J49" s="62">
        <v>196.8</v>
      </c>
      <c r="K49" s="63" t="s">
        <v>56</v>
      </c>
      <c r="L49" s="51"/>
    </row>
    <row r="50" spans="1:12" ht="15" x14ac:dyDescent="0.25">
      <c r="A50" s="15"/>
      <c r="B50" s="16"/>
      <c r="C50" s="11"/>
      <c r="D50" s="7" t="s">
        <v>22</v>
      </c>
      <c r="E50" s="59" t="s">
        <v>53</v>
      </c>
      <c r="F50" s="60">
        <v>180</v>
      </c>
      <c r="G50" s="60">
        <v>0.24</v>
      </c>
      <c r="H50" s="60">
        <v>0</v>
      </c>
      <c r="I50" s="60">
        <v>6.28</v>
      </c>
      <c r="J50" s="60">
        <v>49.18</v>
      </c>
      <c r="K50" s="64">
        <v>349</v>
      </c>
      <c r="L50" s="51"/>
    </row>
    <row r="51" spans="1:12" ht="15" x14ac:dyDescent="0.25">
      <c r="A51" s="15"/>
      <c r="B51" s="16"/>
      <c r="C51" s="11"/>
      <c r="D51" s="7" t="s">
        <v>23</v>
      </c>
      <c r="E51" s="59" t="s">
        <v>54</v>
      </c>
      <c r="F51" s="60">
        <v>40</v>
      </c>
      <c r="G51" s="60">
        <v>4.28</v>
      </c>
      <c r="H51" s="60">
        <v>1.8</v>
      </c>
      <c r="I51" s="60">
        <v>17.399999999999999</v>
      </c>
      <c r="J51" s="60">
        <v>109.6</v>
      </c>
      <c r="K51" s="64" t="s">
        <v>57</v>
      </c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6" t="s">
        <v>38</v>
      </c>
      <c r="E53" s="59" t="s">
        <v>55</v>
      </c>
      <c r="F53" s="60">
        <v>90</v>
      </c>
      <c r="G53" s="60">
        <v>2.61</v>
      </c>
      <c r="H53" s="60">
        <v>2.2999999999999998</v>
      </c>
      <c r="I53" s="60">
        <v>3.8</v>
      </c>
      <c r="J53" s="60">
        <v>48.6</v>
      </c>
      <c r="K53" s="64">
        <v>386</v>
      </c>
      <c r="L53" s="51"/>
    </row>
    <row r="54" spans="1:12" ht="15" x14ac:dyDescent="0.25">
      <c r="A54" s="15"/>
      <c r="B54" s="16"/>
      <c r="C54" s="11"/>
      <c r="D54" s="61"/>
      <c r="E54" s="59"/>
      <c r="F54" s="60"/>
      <c r="G54" s="60"/>
      <c r="H54" s="60"/>
      <c r="I54" s="60"/>
      <c r="J54" s="60"/>
      <c r="K54" s="64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560</v>
      </c>
      <c r="G55" s="21">
        <f t="shared" ref="G55" si="8">SUM(G48:G54)</f>
        <v>26.63</v>
      </c>
      <c r="H55" s="21">
        <f t="shared" ref="H55" si="9">SUM(H48:H54)</f>
        <v>24.700000000000003</v>
      </c>
      <c r="I55" s="21">
        <f t="shared" ref="I55" si="10">SUM(I48:I54)</f>
        <v>84.679999999999993</v>
      </c>
      <c r="J55" s="21">
        <f t="shared" ref="J55" si="11">SUM(J48:J54)</f>
        <v>606.88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71" t="s">
        <v>4</v>
      </c>
      <c r="D89" s="72"/>
      <c r="E89" s="33"/>
      <c r="F89" s="34">
        <f>F55+F59+F69+F74+F81+F88</f>
        <v>560</v>
      </c>
      <c r="G89" s="34">
        <f t="shared" ref="G89" si="38">G55+G59+G69+G74+G81+G88</f>
        <v>26.63</v>
      </c>
      <c r="H89" s="34">
        <f t="shared" ref="H89" si="39">H55+H59+H69+H74+H81+H88</f>
        <v>24.700000000000003</v>
      </c>
      <c r="I89" s="34">
        <f t="shared" ref="I89" si="40">I55+I59+I69+I74+I81+I88</f>
        <v>84.679999999999993</v>
      </c>
      <c r="J89" s="34">
        <f t="shared" ref="J89" si="41">J55+J59+J69+J74+J81+J88</f>
        <v>606.88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58" t="s">
        <v>75</v>
      </c>
      <c r="F90" s="62">
        <v>180</v>
      </c>
      <c r="G90" s="62">
        <v>14.27</v>
      </c>
      <c r="H90" s="62">
        <v>16</v>
      </c>
      <c r="I90" s="62">
        <v>19</v>
      </c>
      <c r="J90" s="62">
        <v>267.93</v>
      </c>
      <c r="K90" s="63">
        <v>210</v>
      </c>
      <c r="L90" s="48"/>
    </row>
    <row r="91" spans="1:12" ht="15" x14ac:dyDescent="0.25">
      <c r="A91" s="25"/>
      <c r="B91" s="16"/>
      <c r="C91" s="11"/>
      <c r="D91" s="67" t="s">
        <v>27</v>
      </c>
      <c r="E91" s="68" t="s">
        <v>58</v>
      </c>
      <c r="F91" s="69">
        <v>80</v>
      </c>
      <c r="G91" s="69">
        <v>0.85</v>
      </c>
      <c r="H91" s="69">
        <v>3.76</v>
      </c>
      <c r="I91" s="69">
        <v>11.8</v>
      </c>
      <c r="J91" s="69">
        <v>97.19</v>
      </c>
      <c r="K91" s="70">
        <v>54</v>
      </c>
      <c r="L91" s="51"/>
    </row>
    <row r="92" spans="1:12" ht="15" x14ac:dyDescent="0.25">
      <c r="A92" s="25"/>
      <c r="B92" s="16"/>
      <c r="C92" s="11"/>
      <c r="D92" s="7" t="s">
        <v>22</v>
      </c>
      <c r="E92" s="59" t="s">
        <v>59</v>
      </c>
      <c r="F92" s="60">
        <v>200</v>
      </c>
      <c r="G92" s="60">
        <v>0.2</v>
      </c>
      <c r="H92" s="60">
        <v>0</v>
      </c>
      <c r="I92" s="60">
        <v>14</v>
      </c>
      <c r="J92" s="60">
        <v>56.8</v>
      </c>
      <c r="K92" s="64">
        <v>943</v>
      </c>
      <c r="L92" s="51"/>
    </row>
    <row r="93" spans="1:12" ht="15" x14ac:dyDescent="0.25">
      <c r="A93" s="25"/>
      <c r="B93" s="16"/>
      <c r="C93" s="11"/>
      <c r="D93" s="7" t="s">
        <v>23</v>
      </c>
      <c r="E93" s="59" t="s">
        <v>54</v>
      </c>
      <c r="F93" s="60">
        <v>40</v>
      </c>
      <c r="G93" s="60">
        <v>4.28</v>
      </c>
      <c r="H93" s="60">
        <v>1.8</v>
      </c>
      <c r="I93" s="60">
        <v>17.399999999999999</v>
      </c>
      <c r="J93" s="60">
        <v>109.6</v>
      </c>
      <c r="K93" s="64" t="s">
        <v>57</v>
      </c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7" t="s">
        <v>23</v>
      </c>
      <c r="E95" s="59" t="s">
        <v>62</v>
      </c>
      <c r="F95" s="60">
        <v>40</v>
      </c>
      <c r="G95" s="60">
        <v>3.4</v>
      </c>
      <c r="H95" s="60">
        <v>1.32</v>
      </c>
      <c r="I95" s="60">
        <v>17</v>
      </c>
      <c r="J95" s="60">
        <v>103.6</v>
      </c>
      <c r="K95" s="64" t="s">
        <v>70</v>
      </c>
      <c r="L95" s="51"/>
    </row>
    <row r="96" spans="1:12" ht="15" x14ac:dyDescent="0.25">
      <c r="A96" s="25"/>
      <c r="B96" s="16"/>
      <c r="C96" s="11"/>
      <c r="D96" s="61" t="s">
        <v>71</v>
      </c>
      <c r="E96" s="59" t="s">
        <v>60</v>
      </c>
      <c r="F96" s="60">
        <v>15</v>
      </c>
      <c r="G96" s="60">
        <v>2.4300000000000002</v>
      </c>
      <c r="H96" s="60">
        <v>2.9</v>
      </c>
      <c r="I96" s="60">
        <v>22.3</v>
      </c>
      <c r="J96" s="60">
        <v>125</v>
      </c>
      <c r="K96" s="64">
        <v>62</v>
      </c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555</v>
      </c>
      <c r="G97" s="21">
        <f>SUM(G90:G96)</f>
        <v>25.429999999999996</v>
      </c>
      <c r="H97" s="21">
        <f>SUM(H90:H96)</f>
        <v>25.779999999999998</v>
      </c>
      <c r="I97" s="21">
        <f>SUM(I90:I96)</f>
        <v>101.49999999999999</v>
      </c>
      <c r="J97" s="21">
        <f>SUM(J90:J96)</f>
        <v>760.12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3">SUM(G98:G100)</f>
        <v>0</v>
      </c>
      <c r="H101" s="21">
        <f t="shared" ref="H101" si="44">SUM(H98:H100)</f>
        <v>0</v>
      </c>
      <c r="I101" s="21">
        <f t="shared" ref="I101" si="45">SUM(I98:I100)</f>
        <v>0</v>
      </c>
      <c r="J101" s="21">
        <f t="shared" ref="J101" si="46">SUM(J98:J100)</f>
        <v>0</v>
      </c>
      <c r="K101" s="27"/>
      <c r="L101" s="21">
        <f t="shared" ref="L101" ca="1" si="47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8">SUM(G102:G110)</f>
        <v>0</v>
      </c>
      <c r="H111" s="21">
        <f t="shared" ref="H111" si="49">SUM(H102:H110)</f>
        <v>0</v>
      </c>
      <c r="I111" s="21">
        <f t="shared" ref="I111" si="50">SUM(I102:I110)</f>
        <v>0</v>
      </c>
      <c r="J111" s="21">
        <f t="shared" ref="J111" si="51">SUM(J102:J110)</f>
        <v>0</v>
      </c>
      <c r="K111" s="27"/>
      <c r="L111" s="21">
        <f t="shared" ref="L111" ca="1" si="52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3">SUM(G112:G115)</f>
        <v>0</v>
      </c>
      <c r="H116" s="21">
        <f t="shared" ref="H116" si="54">SUM(H112:H115)</f>
        <v>0</v>
      </c>
      <c r="I116" s="21">
        <f t="shared" ref="I116" si="55">SUM(I112:I115)</f>
        <v>0</v>
      </c>
      <c r="J116" s="21">
        <f t="shared" ref="J116" si="56">SUM(J112:J115)</f>
        <v>0</v>
      </c>
      <c r="K116" s="27"/>
      <c r="L116" s="21">
        <f t="shared" ref="L116" ca="1" si="57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8">SUM(G117:G122)</f>
        <v>0</v>
      </c>
      <c r="H123" s="21">
        <f t="shared" ref="H123" si="59">SUM(H117:H122)</f>
        <v>0</v>
      </c>
      <c r="I123" s="21">
        <f t="shared" ref="I123" si="60">SUM(I117:I122)</f>
        <v>0</v>
      </c>
      <c r="J123" s="21">
        <f t="shared" ref="J123" si="61">SUM(J117:J122)</f>
        <v>0</v>
      </c>
      <c r="K123" s="27"/>
      <c r="L123" s="21">
        <f t="shared" ref="L123" ca="1" si="62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3">SUM(G124:G129)</f>
        <v>0</v>
      </c>
      <c r="H130" s="21">
        <f t="shared" ref="H130" si="64">SUM(H124:H129)</f>
        <v>0</v>
      </c>
      <c r="I130" s="21">
        <f t="shared" ref="I130" si="65">SUM(I124:I129)</f>
        <v>0</v>
      </c>
      <c r="J130" s="21">
        <f t="shared" ref="J130" si="66">SUM(J124:J129)</f>
        <v>0</v>
      </c>
      <c r="K130" s="27"/>
      <c r="L130" s="21">
        <f t="shared" ref="L130" ca="1" si="67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71" t="s">
        <v>4</v>
      </c>
      <c r="D131" s="72"/>
      <c r="E131" s="33"/>
      <c r="F131" s="34">
        <f>F97+F101+F111+F116+F123+F130</f>
        <v>555</v>
      </c>
      <c r="G131" s="34">
        <f t="shared" ref="G131" si="68">G97+G101+G111+G116+G123+G130</f>
        <v>25.429999999999996</v>
      </c>
      <c r="H131" s="34">
        <f t="shared" ref="H131" si="69">H97+H101+H111+H116+H123+H130</f>
        <v>25.779999999999998</v>
      </c>
      <c r="I131" s="34">
        <f t="shared" ref="I131" si="70">I97+I101+I111+I116+I123+I130</f>
        <v>101.49999999999999</v>
      </c>
      <c r="J131" s="34">
        <f t="shared" ref="J131" si="71">J97+J101+J111+J116+J123+J130</f>
        <v>760.12</v>
      </c>
      <c r="K131" s="35"/>
      <c r="L131" s="34">
        <f t="shared" ref="L131" ca="1" si="72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58" t="s">
        <v>61</v>
      </c>
      <c r="F132" s="62">
        <v>200</v>
      </c>
      <c r="G132" s="62">
        <v>10.62</v>
      </c>
      <c r="H132" s="62">
        <v>10.86</v>
      </c>
      <c r="I132" s="62">
        <v>19.399999999999999</v>
      </c>
      <c r="J132" s="62">
        <v>243.74</v>
      </c>
      <c r="K132" s="63">
        <v>94</v>
      </c>
      <c r="L132" s="48"/>
    </row>
    <row r="133" spans="1:12" ht="15" x14ac:dyDescent="0.25">
      <c r="A133" s="25"/>
      <c r="B133" s="16"/>
      <c r="C133" s="11"/>
      <c r="D133" s="6" t="s">
        <v>27</v>
      </c>
      <c r="E133" s="68" t="s">
        <v>76</v>
      </c>
      <c r="F133" s="69">
        <v>60</v>
      </c>
      <c r="G133" s="69">
        <v>0.85</v>
      </c>
      <c r="H133" s="69">
        <v>3.05</v>
      </c>
      <c r="I133" s="69">
        <v>5.19</v>
      </c>
      <c r="J133" s="69">
        <v>51.54</v>
      </c>
      <c r="K133" s="70">
        <v>45</v>
      </c>
      <c r="L133" s="51"/>
    </row>
    <row r="134" spans="1:12" ht="15" x14ac:dyDescent="0.25">
      <c r="A134" s="25"/>
      <c r="B134" s="16"/>
      <c r="C134" s="11"/>
      <c r="D134" s="7" t="s">
        <v>22</v>
      </c>
      <c r="E134" s="59" t="s">
        <v>53</v>
      </c>
      <c r="F134" s="60">
        <v>180</v>
      </c>
      <c r="G134" s="60">
        <v>0.24</v>
      </c>
      <c r="H134" s="60">
        <v>0</v>
      </c>
      <c r="I134" s="60">
        <v>6.28</v>
      </c>
      <c r="J134" s="60">
        <v>49.18</v>
      </c>
      <c r="K134" s="64">
        <v>349</v>
      </c>
      <c r="L134" s="51"/>
    </row>
    <row r="135" spans="1:12" ht="15" x14ac:dyDescent="0.25">
      <c r="A135" s="25"/>
      <c r="B135" s="16"/>
      <c r="C135" s="11"/>
      <c r="D135" s="7" t="s">
        <v>23</v>
      </c>
      <c r="E135" s="59" t="s">
        <v>54</v>
      </c>
      <c r="F135" s="60">
        <v>40</v>
      </c>
      <c r="G135" s="60">
        <v>4.28</v>
      </c>
      <c r="H135" s="60">
        <v>1.8</v>
      </c>
      <c r="I135" s="60">
        <v>17.399999999999999</v>
      </c>
      <c r="J135" s="60">
        <v>109.6</v>
      </c>
      <c r="K135" s="64" t="s">
        <v>57</v>
      </c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6" t="s">
        <v>23</v>
      </c>
      <c r="E137" s="59" t="s">
        <v>62</v>
      </c>
      <c r="F137" s="60">
        <v>40</v>
      </c>
      <c r="G137" s="60">
        <v>3.4</v>
      </c>
      <c r="H137" s="60">
        <v>1.32</v>
      </c>
      <c r="I137" s="60">
        <v>17</v>
      </c>
      <c r="J137" s="60">
        <v>103.6</v>
      </c>
      <c r="K137" s="64" t="s">
        <v>70</v>
      </c>
      <c r="L137" s="51"/>
    </row>
    <row r="138" spans="1:12" ht="15" x14ac:dyDescent="0.25">
      <c r="A138" s="25"/>
      <c r="B138" s="16"/>
      <c r="C138" s="11"/>
      <c r="D138" s="61" t="s">
        <v>71</v>
      </c>
      <c r="E138" s="59" t="s">
        <v>63</v>
      </c>
      <c r="F138" s="60">
        <v>20</v>
      </c>
      <c r="G138" s="60">
        <v>3.24</v>
      </c>
      <c r="H138" s="60">
        <v>2.97</v>
      </c>
      <c r="I138" s="60">
        <v>166.6</v>
      </c>
      <c r="J138" s="60">
        <v>125</v>
      </c>
      <c r="K138" s="64">
        <v>6</v>
      </c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540</v>
      </c>
      <c r="G139" s="21">
        <f t="shared" ref="G139" si="73">SUM(G132:G138)</f>
        <v>22.629999999999995</v>
      </c>
      <c r="H139" s="21">
        <f t="shared" ref="H139" si="74">SUM(H132:H138)</f>
        <v>20</v>
      </c>
      <c r="I139" s="21">
        <f t="shared" ref="I139" si="75">SUM(I132:I138)</f>
        <v>231.87</v>
      </c>
      <c r="J139" s="21">
        <f t="shared" ref="J139" si="76">SUM(J132:J138)</f>
        <v>682.66000000000008</v>
      </c>
      <c r="K139" s="27"/>
      <c r="L139" s="21">
        <f t="shared" ref="L139:L181" si="77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8">SUM(G140:G142)</f>
        <v>0</v>
      </c>
      <c r="H143" s="21">
        <f t="shared" ref="H143" si="79">SUM(H140:H142)</f>
        <v>0</v>
      </c>
      <c r="I143" s="21">
        <f t="shared" ref="I143" si="80">SUM(I140:I142)</f>
        <v>0</v>
      </c>
      <c r="J143" s="21">
        <f t="shared" ref="J143" si="81">SUM(J140:J142)</f>
        <v>0</v>
      </c>
      <c r="K143" s="27"/>
      <c r="L143" s="21">
        <f t="shared" ref="L143" ca="1" si="82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3">SUM(G144:G152)</f>
        <v>0</v>
      </c>
      <c r="H153" s="21">
        <f t="shared" ref="H153" si="84">SUM(H144:H152)</f>
        <v>0</v>
      </c>
      <c r="I153" s="21">
        <f t="shared" ref="I153" si="85">SUM(I144:I152)</f>
        <v>0</v>
      </c>
      <c r="J153" s="21">
        <f t="shared" ref="J153" si="86">SUM(J144:J152)</f>
        <v>0</v>
      </c>
      <c r="K153" s="27"/>
      <c r="L153" s="21">
        <f t="shared" ref="L153" ca="1" si="87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8">SUM(G154:G157)</f>
        <v>0</v>
      </c>
      <c r="H158" s="21">
        <f t="shared" ref="H158" si="89">SUM(H154:H157)</f>
        <v>0</v>
      </c>
      <c r="I158" s="21">
        <f t="shared" ref="I158" si="90">SUM(I154:I157)</f>
        <v>0</v>
      </c>
      <c r="J158" s="21">
        <f t="shared" ref="J158" si="91">SUM(J154:J157)</f>
        <v>0</v>
      </c>
      <c r="K158" s="27"/>
      <c r="L158" s="21">
        <f t="shared" ref="L158" ca="1" si="92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3">SUM(G159:G164)</f>
        <v>0</v>
      </c>
      <c r="H165" s="21">
        <f t="shared" ref="H165" si="94">SUM(H159:H164)</f>
        <v>0</v>
      </c>
      <c r="I165" s="21">
        <f t="shared" ref="I165" si="95">SUM(I159:I164)</f>
        <v>0</v>
      </c>
      <c r="J165" s="21">
        <f t="shared" ref="J165" si="96">SUM(J159:J164)</f>
        <v>0</v>
      </c>
      <c r="K165" s="27"/>
      <c r="L165" s="21">
        <f t="shared" ref="L165" ca="1" si="97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8">SUM(G166:G171)</f>
        <v>0</v>
      </c>
      <c r="H172" s="21">
        <f t="shared" ref="H172" si="99">SUM(H166:H171)</f>
        <v>0</v>
      </c>
      <c r="I172" s="21">
        <f t="shared" ref="I172" si="100">SUM(I166:I171)</f>
        <v>0</v>
      </c>
      <c r="J172" s="21">
        <f t="shared" ref="J172" si="101">SUM(J166:J171)</f>
        <v>0</v>
      </c>
      <c r="K172" s="27"/>
      <c r="L172" s="21">
        <f t="shared" ref="L172" ca="1" si="102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71" t="s">
        <v>4</v>
      </c>
      <c r="D173" s="72"/>
      <c r="E173" s="33"/>
      <c r="F173" s="34">
        <f>F139+F143+F153+F158+F165+F172</f>
        <v>540</v>
      </c>
      <c r="G173" s="34">
        <f t="shared" ref="G173" si="103">G139+G143+G153+G158+G165+G172</f>
        <v>22.629999999999995</v>
      </c>
      <c r="H173" s="34">
        <f t="shared" ref="H173" si="104">H139+H143+H153+H158+H165+H172</f>
        <v>20</v>
      </c>
      <c r="I173" s="34">
        <f t="shared" ref="I173" si="105">I139+I143+I153+I158+I165+I172</f>
        <v>231.87</v>
      </c>
      <c r="J173" s="34">
        <f t="shared" ref="J173" si="106">J139+J143+J153+J158+J165+J172</f>
        <v>682.66000000000008</v>
      </c>
      <c r="K173" s="35"/>
      <c r="L173" s="34">
        <f t="shared" ref="L173" ca="1" si="107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58" t="s">
        <v>77</v>
      </c>
      <c r="F174" s="62">
        <v>200</v>
      </c>
      <c r="G174" s="62">
        <v>6.1</v>
      </c>
      <c r="H174" s="62">
        <v>10.6</v>
      </c>
      <c r="I174" s="62">
        <v>40</v>
      </c>
      <c r="J174" s="62">
        <v>286</v>
      </c>
      <c r="K174" s="63">
        <v>174</v>
      </c>
      <c r="L174" s="48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9" t="s">
        <v>64</v>
      </c>
      <c r="F176" s="60">
        <v>180</v>
      </c>
      <c r="G176" s="60">
        <v>5.22</v>
      </c>
      <c r="H176" s="60">
        <v>5.41</v>
      </c>
      <c r="I176" s="60">
        <v>30.96</v>
      </c>
      <c r="J176" s="60">
        <v>185.04</v>
      </c>
      <c r="K176" s="64">
        <v>382</v>
      </c>
      <c r="L176" s="51"/>
    </row>
    <row r="177" spans="1:12" ht="15" x14ac:dyDescent="0.25">
      <c r="A177" s="25"/>
      <c r="B177" s="16"/>
      <c r="C177" s="11"/>
      <c r="D177" s="7" t="s">
        <v>23</v>
      </c>
      <c r="E177" s="59" t="s">
        <v>72</v>
      </c>
      <c r="F177" s="60">
        <v>60</v>
      </c>
      <c r="G177" s="60">
        <v>7.8</v>
      </c>
      <c r="H177" s="60">
        <v>12</v>
      </c>
      <c r="I177" s="60">
        <v>18.5</v>
      </c>
      <c r="J177" s="60">
        <v>212.1</v>
      </c>
      <c r="K177" s="64">
        <v>3</v>
      </c>
      <c r="L177" s="51"/>
    </row>
    <row r="178" spans="1:12" ht="15" x14ac:dyDescent="0.25">
      <c r="A178" s="25"/>
      <c r="B178" s="16"/>
      <c r="C178" s="11"/>
      <c r="D178" s="7" t="s">
        <v>24</v>
      </c>
      <c r="E178" s="59" t="s">
        <v>73</v>
      </c>
      <c r="F178" s="60">
        <v>100</v>
      </c>
      <c r="G178" s="60">
        <v>0.4</v>
      </c>
      <c r="H178" s="60">
        <v>0.4</v>
      </c>
      <c r="I178" s="60">
        <v>9.8000000000000007</v>
      </c>
      <c r="J178" s="60">
        <v>47</v>
      </c>
      <c r="K178" s="64">
        <v>386</v>
      </c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540</v>
      </c>
      <c r="G181" s="21">
        <f t="shared" ref="G181" si="108">SUM(G174:G180)</f>
        <v>19.52</v>
      </c>
      <c r="H181" s="21">
        <f t="shared" ref="H181" si="109">SUM(H174:H180)</f>
        <v>28.409999999999997</v>
      </c>
      <c r="I181" s="21">
        <f t="shared" ref="I181" si="110">SUM(I174:I180)</f>
        <v>99.26</v>
      </c>
      <c r="J181" s="21">
        <f t="shared" ref="J181" si="111">SUM(J174:J180)</f>
        <v>730.14</v>
      </c>
      <c r="K181" s="27"/>
      <c r="L181" s="21">
        <f t="shared" si="77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2">SUM(G182:G184)</f>
        <v>0</v>
      </c>
      <c r="H185" s="21">
        <f t="shared" ref="H185" si="113">SUM(H182:H184)</f>
        <v>0</v>
      </c>
      <c r="I185" s="21">
        <f t="shared" ref="I185" si="114">SUM(I182:I184)</f>
        <v>0</v>
      </c>
      <c r="J185" s="21">
        <f t="shared" ref="J185" si="115">SUM(J182:J184)</f>
        <v>0</v>
      </c>
      <c r="K185" s="27"/>
      <c r="L185" s="21">
        <f t="shared" ref="L185" ca="1" si="116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7">SUM(G186:G194)</f>
        <v>0</v>
      </c>
      <c r="H195" s="21">
        <f t="shared" ref="H195" si="118">SUM(H186:H194)</f>
        <v>0</v>
      </c>
      <c r="I195" s="21">
        <f t="shared" ref="I195" si="119">SUM(I186:I194)</f>
        <v>0</v>
      </c>
      <c r="J195" s="21">
        <f t="shared" ref="J195" si="120">SUM(J186:J194)</f>
        <v>0</v>
      </c>
      <c r="K195" s="27"/>
      <c r="L195" s="21">
        <f t="shared" ref="L195" ca="1" si="121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2">SUM(G196:G199)</f>
        <v>0</v>
      </c>
      <c r="H200" s="21">
        <f t="shared" ref="H200" si="123">SUM(H196:H199)</f>
        <v>0</v>
      </c>
      <c r="I200" s="21">
        <f t="shared" ref="I200" si="124">SUM(I196:I199)</f>
        <v>0</v>
      </c>
      <c r="J200" s="21">
        <f t="shared" ref="J200" si="125">SUM(J196:J199)</f>
        <v>0</v>
      </c>
      <c r="K200" s="27"/>
      <c r="L200" s="21">
        <f t="shared" ref="L200" ca="1" si="126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7">SUM(G201:G206)</f>
        <v>0</v>
      </c>
      <c r="H207" s="21">
        <f t="shared" ref="H207" si="128">SUM(H201:H206)</f>
        <v>0</v>
      </c>
      <c r="I207" s="21">
        <f t="shared" ref="I207" si="129">SUM(I201:I206)</f>
        <v>0</v>
      </c>
      <c r="J207" s="21">
        <f t="shared" ref="J207" si="130">SUM(J201:J206)</f>
        <v>0</v>
      </c>
      <c r="K207" s="27"/>
      <c r="L207" s="21">
        <f t="shared" ref="L207" ca="1" si="131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2">SUM(G208:G213)</f>
        <v>0</v>
      </c>
      <c r="H214" s="21">
        <f t="shared" ref="H214" si="133">SUM(H208:H213)</f>
        <v>0</v>
      </c>
      <c r="I214" s="21">
        <f t="shared" ref="I214" si="134">SUM(I208:I213)</f>
        <v>0</v>
      </c>
      <c r="J214" s="21">
        <f t="shared" ref="J214" si="135">SUM(J208:J213)</f>
        <v>0</v>
      </c>
      <c r="K214" s="27"/>
      <c r="L214" s="21">
        <f t="shared" ref="L214" ca="1" si="136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71" t="s">
        <v>4</v>
      </c>
      <c r="D215" s="72"/>
      <c r="E215" s="33"/>
      <c r="F215" s="34">
        <f>F181+F185+F195+F200+F207+F214</f>
        <v>540</v>
      </c>
      <c r="G215" s="34">
        <f t="shared" ref="G215" si="137">G181+G185+G195+G200+G207+G214</f>
        <v>19.52</v>
      </c>
      <c r="H215" s="34">
        <f t="shared" ref="H215" si="138">H181+H185+H195+H200+H207+H214</f>
        <v>28.409999999999997</v>
      </c>
      <c r="I215" s="34">
        <f t="shared" ref="I215" si="139">I181+I185+I195+I200+I207+I214</f>
        <v>99.26</v>
      </c>
      <c r="J215" s="34">
        <f t="shared" ref="J215" si="140">J181+J185+J195+J200+J207+J214</f>
        <v>730.14</v>
      </c>
      <c r="K215" s="35"/>
      <c r="L215" s="34">
        <f t="shared" ref="L215" ca="1" si="141">L181+L185+L195+L200+L207+L214</f>
        <v>0</v>
      </c>
    </row>
    <row r="216" spans="1:12" ht="15" x14ac:dyDescent="0.25">
      <c r="A216" s="22">
        <v>2</v>
      </c>
      <c r="B216" s="23">
        <v>1</v>
      </c>
      <c r="C216" s="24" t="s">
        <v>20</v>
      </c>
      <c r="D216" s="5" t="s">
        <v>21</v>
      </c>
      <c r="E216" s="58" t="s">
        <v>65</v>
      </c>
      <c r="F216" s="62">
        <v>200</v>
      </c>
      <c r="G216" s="62">
        <v>10.1</v>
      </c>
      <c r="H216" s="62">
        <v>10</v>
      </c>
      <c r="I216" s="62">
        <v>41.9</v>
      </c>
      <c r="J216" s="62">
        <v>308.60000000000002</v>
      </c>
      <c r="K216" s="63">
        <v>181</v>
      </c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9" t="s">
        <v>66</v>
      </c>
      <c r="F218" s="60">
        <v>200</v>
      </c>
      <c r="G218" s="60">
        <v>1.6</v>
      </c>
      <c r="H218" s="60">
        <v>1.1000000000000001</v>
      </c>
      <c r="I218" s="60">
        <v>8.6999999999999993</v>
      </c>
      <c r="J218" s="60">
        <v>50.9</v>
      </c>
      <c r="K218" s="64" t="s">
        <v>67</v>
      </c>
      <c r="L218" s="51"/>
    </row>
    <row r="219" spans="1:12" ht="15" x14ac:dyDescent="0.25">
      <c r="A219" s="25"/>
      <c r="B219" s="16"/>
      <c r="C219" s="11"/>
      <c r="D219" s="7" t="s">
        <v>23</v>
      </c>
      <c r="E219" s="59" t="s">
        <v>50</v>
      </c>
      <c r="F219" s="60">
        <v>60</v>
      </c>
      <c r="G219" s="60">
        <v>7.8</v>
      </c>
      <c r="H219" s="60">
        <v>12</v>
      </c>
      <c r="I219" s="60">
        <v>18.5</v>
      </c>
      <c r="J219" s="60">
        <v>212.1</v>
      </c>
      <c r="K219" s="64">
        <v>3</v>
      </c>
      <c r="L219" s="51"/>
    </row>
    <row r="220" spans="1:12" ht="15" x14ac:dyDescent="0.25">
      <c r="A220" s="25"/>
      <c r="B220" s="16"/>
      <c r="C220" s="11"/>
      <c r="D220" s="7" t="s">
        <v>24</v>
      </c>
      <c r="E220" s="59" t="s">
        <v>73</v>
      </c>
      <c r="F220" s="60">
        <v>100</v>
      </c>
      <c r="G220" s="60">
        <v>0.4</v>
      </c>
      <c r="H220" s="60">
        <v>0.4</v>
      </c>
      <c r="I220" s="60">
        <v>9.8000000000000007</v>
      </c>
      <c r="J220" s="60">
        <v>47</v>
      </c>
      <c r="K220" s="64">
        <v>386</v>
      </c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560</v>
      </c>
      <c r="G223" s="21">
        <f t="shared" ref="G223" si="142">SUM(G216:G222)</f>
        <v>19.899999999999999</v>
      </c>
      <c r="H223" s="21">
        <f t="shared" ref="H223" si="143">SUM(H216:H222)</f>
        <v>23.5</v>
      </c>
      <c r="I223" s="21">
        <f t="shared" ref="I223" si="144">SUM(I216:I222)</f>
        <v>78.899999999999991</v>
      </c>
      <c r="J223" s="21">
        <f t="shared" ref="J223" si="145">SUM(J216:J222)</f>
        <v>618.6</v>
      </c>
      <c r="K223" s="27"/>
      <c r="L223" s="21">
        <f t="shared" ref="L223:L265" si="146">SUM(L216:L222)</f>
        <v>0</v>
      </c>
    </row>
    <row r="224" spans="1:12" ht="15" x14ac:dyDescent="0.25">
      <c r="A224" s="28">
        <f>A216</f>
        <v>2</v>
      </c>
      <c r="B224" s="14">
        <f>B216</f>
        <v>1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7">SUM(G224:G226)</f>
        <v>0</v>
      </c>
      <c r="H227" s="21">
        <f t="shared" ref="H227" si="148">SUM(H224:H226)</f>
        <v>0</v>
      </c>
      <c r="I227" s="21">
        <f t="shared" ref="I227" si="149">SUM(I224:I226)</f>
        <v>0</v>
      </c>
      <c r="J227" s="21">
        <f t="shared" ref="J227" si="150">SUM(J224:J226)</f>
        <v>0</v>
      </c>
      <c r="K227" s="27"/>
      <c r="L227" s="21">
        <f t="shared" ref="L227" ca="1" si="151">SUM(L224:L232)</f>
        <v>0</v>
      </c>
    </row>
    <row r="228" spans="1:12" ht="15" x14ac:dyDescent="0.25">
      <c r="A228" s="28">
        <f>A216</f>
        <v>2</v>
      </c>
      <c r="B228" s="14">
        <f>B216</f>
        <v>1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2">SUM(G228:G236)</f>
        <v>0</v>
      </c>
      <c r="H237" s="21">
        <f t="shared" ref="H237" si="153">SUM(H228:H236)</f>
        <v>0</v>
      </c>
      <c r="I237" s="21">
        <f t="shared" ref="I237" si="154">SUM(I228:I236)</f>
        <v>0</v>
      </c>
      <c r="J237" s="21">
        <f t="shared" ref="J237" si="155">SUM(J228:J236)</f>
        <v>0</v>
      </c>
      <c r="K237" s="27"/>
      <c r="L237" s="21">
        <f t="shared" ref="L237" ca="1" si="156">SUM(L234:L242)</f>
        <v>0</v>
      </c>
    </row>
    <row r="238" spans="1:12" ht="15" x14ac:dyDescent="0.25">
      <c r="A238" s="28">
        <f>A216</f>
        <v>2</v>
      </c>
      <c r="B238" s="14">
        <f>B216</f>
        <v>1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7">SUM(G238:G241)</f>
        <v>0</v>
      </c>
      <c r="H242" s="21">
        <f t="shared" ref="H242" si="158">SUM(H238:H241)</f>
        <v>0</v>
      </c>
      <c r="I242" s="21">
        <f t="shared" ref="I242" si="159">SUM(I238:I241)</f>
        <v>0</v>
      </c>
      <c r="J242" s="21">
        <f t="shared" ref="J242" si="160">SUM(J238:J241)</f>
        <v>0</v>
      </c>
      <c r="K242" s="27"/>
      <c r="L242" s="21">
        <f t="shared" ref="L242" ca="1" si="161">SUM(L235:L241)</f>
        <v>0</v>
      </c>
    </row>
    <row r="243" spans="1:12" ht="15" x14ac:dyDescent="0.25">
      <c r="A243" s="28">
        <f>A216</f>
        <v>2</v>
      </c>
      <c r="B243" s="14">
        <f>B216</f>
        <v>1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2">SUM(G243:G248)</f>
        <v>0</v>
      </c>
      <c r="H249" s="21">
        <f t="shared" ref="H249" si="163">SUM(H243:H248)</f>
        <v>0</v>
      </c>
      <c r="I249" s="21">
        <f t="shared" ref="I249" si="164">SUM(I243:I248)</f>
        <v>0</v>
      </c>
      <c r="J249" s="21">
        <f t="shared" ref="J249" si="165">SUM(J243:J248)</f>
        <v>0</v>
      </c>
      <c r="K249" s="27"/>
      <c r="L249" s="21">
        <f t="shared" ref="L249" ca="1" si="166">SUM(L243:L251)</f>
        <v>0</v>
      </c>
    </row>
    <row r="250" spans="1:12" ht="15" x14ac:dyDescent="0.25">
      <c r="A250" s="28">
        <f>A216</f>
        <v>2</v>
      </c>
      <c r="B250" s="14">
        <f>B216</f>
        <v>1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7">SUM(G250:G255)</f>
        <v>0</v>
      </c>
      <c r="H256" s="21">
        <f t="shared" ref="H256" si="168">SUM(H250:H255)</f>
        <v>0</v>
      </c>
      <c r="I256" s="21">
        <f t="shared" ref="I256" si="169">SUM(I250:I255)</f>
        <v>0</v>
      </c>
      <c r="J256" s="21">
        <f t="shared" ref="J256" si="170">SUM(J250:J255)</f>
        <v>0</v>
      </c>
      <c r="K256" s="27"/>
      <c r="L256" s="21">
        <f t="shared" ref="L256" ca="1" si="171">SUM(L250:L258)</f>
        <v>0</v>
      </c>
    </row>
    <row r="257" spans="1:12" ht="15.75" customHeight="1" thickBot="1" x14ac:dyDescent="0.25">
      <c r="A257" s="31">
        <f>A216</f>
        <v>2</v>
      </c>
      <c r="B257" s="32">
        <f>B216</f>
        <v>1</v>
      </c>
      <c r="C257" s="71" t="s">
        <v>4</v>
      </c>
      <c r="D257" s="72"/>
      <c r="E257" s="33"/>
      <c r="F257" s="34">
        <f>F223+F227+F237+F242+F249+F256</f>
        <v>560</v>
      </c>
      <c r="G257" s="34">
        <f t="shared" ref="G257" si="172">G223+G227+G237+G242+G249+G256</f>
        <v>19.899999999999999</v>
      </c>
      <c r="H257" s="34">
        <f t="shared" ref="H257" si="173">H223+H227+H237+H242+H249+H256</f>
        <v>23.5</v>
      </c>
      <c r="I257" s="34">
        <f t="shared" ref="I257" si="174">I223+I227+I237+I242+I249+I256</f>
        <v>78.899999999999991</v>
      </c>
      <c r="J257" s="34">
        <f t="shared" ref="J257" si="175">J223+J227+J237+J242+J249+J256</f>
        <v>618.6</v>
      </c>
      <c r="K257" s="35"/>
      <c r="L257" s="34">
        <f t="shared" ref="L257" ca="1" si="176">L223+L227+L237+L242+L249+L256</f>
        <v>0</v>
      </c>
    </row>
    <row r="258" spans="1:12" ht="15.75" thickBot="1" x14ac:dyDescent="0.3">
      <c r="A258" s="22">
        <v>2</v>
      </c>
      <c r="B258" s="23">
        <v>2</v>
      </c>
      <c r="C258" s="24" t="s">
        <v>20</v>
      </c>
      <c r="D258" s="5" t="s">
        <v>21</v>
      </c>
      <c r="E258" s="59" t="s">
        <v>74</v>
      </c>
      <c r="F258" s="60">
        <v>100</v>
      </c>
      <c r="G258" s="60">
        <v>14.1</v>
      </c>
      <c r="H258" s="60">
        <v>15.7</v>
      </c>
      <c r="I258" s="60">
        <v>24.4</v>
      </c>
      <c r="J258" s="60">
        <v>202.7</v>
      </c>
      <c r="K258" s="64">
        <v>179</v>
      </c>
      <c r="L258" s="48"/>
    </row>
    <row r="259" spans="1:12" ht="15" x14ac:dyDescent="0.25">
      <c r="A259" s="25"/>
      <c r="B259" s="16"/>
      <c r="C259" s="11"/>
      <c r="D259" s="65" t="s">
        <v>30</v>
      </c>
      <c r="E259" s="58" t="s">
        <v>78</v>
      </c>
      <c r="F259" s="62">
        <v>150</v>
      </c>
      <c r="G259" s="62">
        <v>6.96</v>
      </c>
      <c r="H259" s="62">
        <v>6.24</v>
      </c>
      <c r="I259" s="62">
        <v>34.08</v>
      </c>
      <c r="J259" s="62">
        <v>178.56</v>
      </c>
      <c r="K259" s="63">
        <v>508</v>
      </c>
      <c r="L259" s="51"/>
    </row>
    <row r="260" spans="1:12" ht="15" x14ac:dyDescent="0.25">
      <c r="A260" s="25"/>
      <c r="B260" s="16"/>
      <c r="C260" s="11"/>
      <c r="D260" s="7" t="s">
        <v>22</v>
      </c>
      <c r="E260" s="59" t="s">
        <v>53</v>
      </c>
      <c r="F260" s="60">
        <v>180</v>
      </c>
      <c r="G260" s="60">
        <v>0.24</v>
      </c>
      <c r="H260" s="60">
        <v>0</v>
      </c>
      <c r="I260" s="60">
        <v>6.28</v>
      </c>
      <c r="J260" s="60">
        <v>49.18</v>
      </c>
      <c r="K260" s="64">
        <v>349</v>
      </c>
      <c r="L260" s="51"/>
    </row>
    <row r="261" spans="1:12" ht="15" x14ac:dyDescent="0.25">
      <c r="A261" s="25"/>
      <c r="B261" s="16"/>
      <c r="C261" s="11"/>
      <c r="D261" s="7" t="s">
        <v>23</v>
      </c>
      <c r="E261" s="59" t="s">
        <v>54</v>
      </c>
      <c r="F261" s="60">
        <v>40</v>
      </c>
      <c r="G261" s="60">
        <v>4.28</v>
      </c>
      <c r="H261" s="60">
        <v>1.8</v>
      </c>
      <c r="I261" s="60">
        <v>17.399999999999999</v>
      </c>
      <c r="J261" s="60">
        <v>109.6</v>
      </c>
      <c r="K261" s="64" t="s">
        <v>57</v>
      </c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7" t="s">
        <v>23</v>
      </c>
      <c r="E263" s="59" t="s">
        <v>62</v>
      </c>
      <c r="F263" s="60">
        <v>40</v>
      </c>
      <c r="G263" s="60">
        <v>3.4</v>
      </c>
      <c r="H263" s="60">
        <v>1.32</v>
      </c>
      <c r="I263" s="60">
        <v>17</v>
      </c>
      <c r="J263" s="60">
        <v>103.6</v>
      </c>
      <c r="K263" s="64" t="s">
        <v>70</v>
      </c>
      <c r="L263" s="51"/>
    </row>
    <row r="264" spans="1:12" ht="15" x14ac:dyDescent="0.25">
      <c r="A264" s="25"/>
      <c r="B264" s="16"/>
      <c r="C264" s="11"/>
      <c r="D264" s="66" t="s">
        <v>38</v>
      </c>
      <c r="E264" s="59" t="s">
        <v>55</v>
      </c>
      <c r="F264" s="60">
        <v>90</v>
      </c>
      <c r="G264" s="60">
        <v>2.61</v>
      </c>
      <c r="H264" s="60">
        <v>2.2999999999999998</v>
      </c>
      <c r="I264" s="60">
        <v>3.8</v>
      </c>
      <c r="J264" s="60">
        <v>48.6</v>
      </c>
      <c r="K264" s="64">
        <v>386</v>
      </c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600</v>
      </c>
      <c r="G265" s="21">
        <f t="shared" ref="G265" si="177">SUM(G258:G264)</f>
        <v>31.589999999999996</v>
      </c>
      <c r="H265" s="21">
        <f t="shared" ref="H265" si="178">SUM(H258:H264)</f>
        <v>27.36</v>
      </c>
      <c r="I265" s="21">
        <f t="shared" ref="I265" si="179">SUM(I258:I264)</f>
        <v>102.96</v>
      </c>
      <c r="J265" s="21">
        <f t="shared" ref="J265" si="180">SUM(J258:J264)</f>
        <v>692.24</v>
      </c>
      <c r="K265" s="27"/>
      <c r="L265" s="21">
        <f t="shared" si="146"/>
        <v>0</v>
      </c>
    </row>
    <row r="266" spans="1:12" ht="15" x14ac:dyDescent="0.25">
      <c r="A266" s="28">
        <f>A258</f>
        <v>2</v>
      </c>
      <c r="B266" s="14">
        <f>B258</f>
        <v>2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1">SUM(G266:G268)</f>
        <v>0</v>
      </c>
      <c r="H269" s="21">
        <f t="shared" ref="H269" si="182">SUM(H266:H268)</f>
        <v>0</v>
      </c>
      <c r="I269" s="21">
        <f t="shared" ref="I269" si="183">SUM(I266:I268)</f>
        <v>0</v>
      </c>
      <c r="J269" s="21">
        <f t="shared" ref="J269" si="184">SUM(J266:J268)</f>
        <v>0</v>
      </c>
      <c r="K269" s="27"/>
      <c r="L269" s="21">
        <f t="shared" ref="L269" ca="1" si="185">SUM(L266:L274)</f>
        <v>0</v>
      </c>
    </row>
    <row r="270" spans="1:12" ht="15" x14ac:dyDescent="0.25">
      <c r="A270" s="28">
        <f>A258</f>
        <v>2</v>
      </c>
      <c r="B270" s="14">
        <f>B258</f>
        <v>2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6">SUM(G270:G278)</f>
        <v>0</v>
      </c>
      <c r="H279" s="21">
        <f t="shared" ref="H279" si="187">SUM(H270:H278)</f>
        <v>0</v>
      </c>
      <c r="I279" s="21">
        <f t="shared" ref="I279" si="188">SUM(I270:I278)</f>
        <v>0</v>
      </c>
      <c r="J279" s="21">
        <f t="shared" ref="J279" si="189">SUM(J270:J278)</f>
        <v>0</v>
      </c>
      <c r="K279" s="27"/>
      <c r="L279" s="21">
        <f t="shared" ref="L279" ca="1" si="190">SUM(L276:L284)</f>
        <v>0</v>
      </c>
    </row>
    <row r="280" spans="1:12" ht="15" x14ac:dyDescent="0.25">
      <c r="A280" s="28">
        <f>A258</f>
        <v>2</v>
      </c>
      <c r="B280" s="14">
        <f>B258</f>
        <v>2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1">SUM(G280:G283)</f>
        <v>0</v>
      </c>
      <c r="H284" s="21">
        <f t="shared" ref="H284" si="192">SUM(H280:H283)</f>
        <v>0</v>
      </c>
      <c r="I284" s="21">
        <f t="shared" ref="I284" si="193">SUM(I280:I283)</f>
        <v>0</v>
      </c>
      <c r="J284" s="21">
        <f t="shared" ref="J284" si="194">SUM(J280:J283)</f>
        <v>0</v>
      </c>
      <c r="K284" s="27"/>
      <c r="L284" s="21">
        <f t="shared" ref="L284" ca="1" si="195">SUM(L277:L283)</f>
        <v>0</v>
      </c>
    </row>
    <row r="285" spans="1:12" ht="15" x14ac:dyDescent="0.25">
      <c r="A285" s="28">
        <f>A258</f>
        <v>2</v>
      </c>
      <c r="B285" s="14">
        <f>B258</f>
        <v>2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6">SUM(G285:G290)</f>
        <v>0</v>
      </c>
      <c r="H291" s="21">
        <f t="shared" ref="H291" si="197">SUM(H285:H290)</f>
        <v>0</v>
      </c>
      <c r="I291" s="21">
        <f t="shared" ref="I291" si="198">SUM(I285:I290)</f>
        <v>0</v>
      </c>
      <c r="J291" s="21">
        <f t="shared" ref="J291" si="199">SUM(J285:J290)</f>
        <v>0</v>
      </c>
      <c r="K291" s="27"/>
      <c r="L291" s="21">
        <f t="shared" ref="L291" ca="1" si="200">SUM(L285:L293)</f>
        <v>0</v>
      </c>
    </row>
    <row r="292" spans="1:12" ht="15" x14ac:dyDescent="0.25">
      <c r="A292" s="28">
        <f>A258</f>
        <v>2</v>
      </c>
      <c r="B292" s="14">
        <f>B258</f>
        <v>2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1">SUM(G292:G297)</f>
        <v>0</v>
      </c>
      <c r="H298" s="21">
        <f t="shared" ref="H298" si="202">SUM(H292:H297)</f>
        <v>0</v>
      </c>
      <c r="I298" s="21">
        <f t="shared" ref="I298" si="203">SUM(I292:I297)</f>
        <v>0</v>
      </c>
      <c r="J298" s="21">
        <f t="shared" ref="J298" si="204">SUM(J292:J297)</f>
        <v>0</v>
      </c>
      <c r="K298" s="27"/>
      <c r="L298" s="21">
        <f t="shared" ref="L298" ca="1" si="205">SUM(L292:L300)</f>
        <v>0</v>
      </c>
    </row>
    <row r="299" spans="1:12" ht="15.75" customHeight="1" thickBot="1" x14ac:dyDescent="0.25">
      <c r="A299" s="31">
        <f>A258</f>
        <v>2</v>
      </c>
      <c r="B299" s="32">
        <f>B258</f>
        <v>2</v>
      </c>
      <c r="C299" s="71" t="s">
        <v>4</v>
      </c>
      <c r="D299" s="72"/>
      <c r="E299" s="33"/>
      <c r="F299" s="34">
        <f>F265+F269+F279+F284+F291+F298</f>
        <v>600</v>
      </c>
      <c r="G299" s="34">
        <f t="shared" ref="G299" si="206">G265+G269+G279+G284+G291+G298</f>
        <v>31.589999999999996</v>
      </c>
      <c r="H299" s="34">
        <f t="shared" ref="H299" si="207">H265+H269+H279+H284+H291+H298</f>
        <v>27.36</v>
      </c>
      <c r="I299" s="34">
        <f t="shared" ref="I299" si="208">I265+I269+I279+I284+I291+I298</f>
        <v>102.96</v>
      </c>
      <c r="J299" s="34">
        <f t="shared" ref="J299" si="209">J265+J269+J279+J284+J291+J298</f>
        <v>692.24</v>
      </c>
      <c r="K299" s="35"/>
      <c r="L299" s="34">
        <f t="shared" ref="L299" ca="1" si="210">L265+L269+L279+L284+L291+L298</f>
        <v>0</v>
      </c>
    </row>
    <row r="300" spans="1:12" ht="15.75" thickBot="1" x14ac:dyDescent="0.3">
      <c r="A300" s="22">
        <v>2</v>
      </c>
      <c r="B300" s="23">
        <v>3</v>
      </c>
      <c r="C300" s="24" t="s">
        <v>20</v>
      </c>
      <c r="D300" s="5" t="s">
        <v>21</v>
      </c>
      <c r="E300" s="59" t="s">
        <v>79</v>
      </c>
      <c r="F300" s="60">
        <v>90</v>
      </c>
      <c r="G300" s="60">
        <v>12.9</v>
      </c>
      <c r="H300" s="60">
        <v>11.56</v>
      </c>
      <c r="I300" s="60">
        <v>17.600000000000001</v>
      </c>
      <c r="J300" s="60">
        <v>175.6</v>
      </c>
      <c r="K300" s="64">
        <v>143</v>
      </c>
      <c r="L300" s="48"/>
    </row>
    <row r="301" spans="1:12" ht="15" x14ac:dyDescent="0.25">
      <c r="A301" s="25"/>
      <c r="B301" s="16"/>
      <c r="C301" s="11"/>
      <c r="D301" s="65" t="s">
        <v>30</v>
      </c>
      <c r="E301" s="58" t="s">
        <v>68</v>
      </c>
      <c r="F301" s="62">
        <v>150</v>
      </c>
      <c r="G301" s="62">
        <v>3</v>
      </c>
      <c r="H301" s="62">
        <v>5.7</v>
      </c>
      <c r="I301" s="62">
        <v>23.7</v>
      </c>
      <c r="J301" s="62">
        <v>158.30000000000001</v>
      </c>
      <c r="K301" s="63">
        <v>312</v>
      </c>
      <c r="L301" s="51"/>
    </row>
    <row r="302" spans="1:12" ht="15" x14ac:dyDescent="0.25">
      <c r="A302" s="25"/>
      <c r="B302" s="16"/>
      <c r="C302" s="11"/>
      <c r="D302" s="7" t="s">
        <v>22</v>
      </c>
      <c r="E302" s="59" t="s">
        <v>64</v>
      </c>
      <c r="F302" s="60">
        <v>180</v>
      </c>
      <c r="G302" s="60">
        <v>5.22</v>
      </c>
      <c r="H302" s="60">
        <v>5.41</v>
      </c>
      <c r="I302" s="60">
        <v>30.96</v>
      </c>
      <c r="J302" s="60">
        <v>185.04</v>
      </c>
      <c r="K302" s="64">
        <v>382</v>
      </c>
      <c r="L302" s="51"/>
    </row>
    <row r="303" spans="1:12" ht="15" x14ac:dyDescent="0.25">
      <c r="A303" s="25"/>
      <c r="B303" s="16"/>
      <c r="C303" s="11"/>
      <c r="D303" s="7" t="s">
        <v>23</v>
      </c>
      <c r="E303" s="59" t="s">
        <v>54</v>
      </c>
      <c r="F303" s="60">
        <v>40</v>
      </c>
      <c r="G303" s="60">
        <v>4.28</v>
      </c>
      <c r="H303" s="60">
        <v>1.8</v>
      </c>
      <c r="I303" s="60">
        <v>17.399999999999999</v>
      </c>
      <c r="J303" s="60">
        <v>109.6</v>
      </c>
      <c r="K303" s="64" t="s">
        <v>57</v>
      </c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6" t="s">
        <v>23</v>
      </c>
      <c r="E305" s="59" t="s">
        <v>62</v>
      </c>
      <c r="F305" s="60">
        <v>40</v>
      </c>
      <c r="G305" s="60">
        <v>3.4</v>
      </c>
      <c r="H305" s="60">
        <v>1.32</v>
      </c>
      <c r="I305" s="60">
        <v>17</v>
      </c>
      <c r="J305" s="60">
        <v>103.6</v>
      </c>
      <c r="K305" s="64" t="s">
        <v>70</v>
      </c>
      <c r="L305" s="51"/>
    </row>
    <row r="306" spans="1:12" ht="15" x14ac:dyDescent="0.25">
      <c r="A306" s="25"/>
      <c r="B306" s="16"/>
      <c r="C306" s="11"/>
      <c r="D306" s="66" t="s">
        <v>27</v>
      </c>
      <c r="E306" s="59" t="s">
        <v>80</v>
      </c>
      <c r="F306" s="60">
        <v>80</v>
      </c>
      <c r="G306" s="60">
        <v>0.56000000000000005</v>
      </c>
      <c r="H306" s="60">
        <v>0.08</v>
      </c>
      <c r="I306" s="60">
        <v>1.52</v>
      </c>
      <c r="J306" s="60">
        <v>9.0399999999999991</v>
      </c>
      <c r="K306" s="64">
        <v>1</v>
      </c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580</v>
      </c>
      <c r="G307" s="21">
        <f t="shared" ref="G307" si="211">SUM(G300:G306)</f>
        <v>29.36</v>
      </c>
      <c r="H307" s="21">
        <f t="shared" ref="H307" si="212">SUM(H300:H306)</f>
        <v>25.87</v>
      </c>
      <c r="I307" s="21">
        <f t="shared" ref="I307" si="213">SUM(I300:I306)</f>
        <v>108.17999999999999</v>
      </c>
      <c r="J307" s="21">
        <f t="shared" ref="J307" si="214">SUM(J300:J306)</f>
        <v>741.18</v>
      </c>
      <c r="K307" s="27"/>
      <c r="L307" s="21">
        <f t="shared" ref="L307:L349" si="215">SUM(L300:L306)</f>
        <v>0</v>
      </c>
    </row>
    <row r="308" spans="1:12" ht="15" x14ac:dyDescent="0.25">
      <c r="A308" s="28">
        <f>A300</f>
        <v>2</v>
      </c>
      <c r="B308" s="14">
        <f>B300</f>
        <v>3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6">SUM(G308:G310)</f>
        <v>0</v>
      </c>
      <c r="H311" s="21">
        <f t="shared" ref="H311" si="217">SUM(H308:H310)</f>
        <v>0</v>
      </c>
      <c r="I311" s="21">
        <f t="shared" ref="I311" si="218">SUM(I308:I310)</f>
        <v>0</v>
      </c>
      <c r="J311" s="21">
        <f t="shared" ref="J311" si="219">SUM(J308:J310)</f>
        <v>0</v>
      </c>
      <c r="K311" s="27"/>
      <c r="L311" s="21">
        <f t="shared" ref="L311" ca="1" si="220">SUM(L308:L316)</f>
        <v>0</v>
      </c>
    </row>
    <row r="312" spans="1:12" ht="15" x14ac:dyDescent="0.25">
      <c r="A312" s="28">
        <f>A300</f>
        <v>2</v>
      </c>
      <c r="B312" s="14">
        <f>B300</f>
        <v>3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1">SUM(G312:G320)</f>
        <v>0</v>
      </c>
      <c r="H321" s="21">
        <f t="shared" ref="H321" si="222">SUM(H312:H320)</f>
        <v>0</v>
      </c>
      <c r="I321" s="21">
        <f t="shared" ref="I321" si="223">SUM(I312:I320)</f>
        <v>0</v>
      </c>
      <c r="J321" s="21">
        <f t="shared" ref="J321" si="224">SUM(J312:J320)</f>
        <v>0</v>
      </c>
      <c r="K321" s="27"/>
      <c r="L321" s="21">
        <f t="shared" ref="L321" ca="1" si="225">SUM(L318:L326)</f>
        <v>0</v>
      </c>
    </row>
    <row r="322" spans="1:12" ht="15" x14ac:dyDescent="0.25">
      <c r="A322" s="28">
        <f>A300</f>
        <v>2</v>
      </c>
      <c r="B322" s="14">
        <f>B300</f>
        <v>3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6">SUM(G322:G325)</f>
        <v>0</v>
      </c>
      <c r="H326" s="21">
        <f t="shared" ref="H326" si="227">SUM(H322:H325)</f>
        <v>0</v>
      </c>
      <c r="I326" s="21">
        <f t="shared" ref="I326" si="228">SUM(I322:I325)</f>
        <v>0</v>
      </c>
      <c r="J326" s="21">
        <f t="shared" ref="J326" si="229">SUM(J322:J325)</f>
        <v>0</v>
      </c>
      <c r="K326" s="27"/>
      <c r="L326" s="21">
        <f t="shared" ref="L326" ca="1" si="230">SUM(L319:L325)</f>
        <v>0</v>
      </c>
    </row>
    <row r="327" spans="1:12" ht="15" x14ac:dyDescent="0.25">
      <c r="A327" s="28">
        <f>A300</f>
        <v>2</v>
      </c>
      <c r="B327" s="14">
        <f>B300</f>
        <v>3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1">SUM(G327:G332)</f>
        <v>0</v>
      </c>
      <c r="H333" s="21">
        <f t="shared" ref="H333" si="232">SUM(H327:H332)</f>
        <v>0</v>
      </c>
      <c r="I333" s="21">
        <f t="shared" ref="I333" si="233">SUM(I327:I332)</f>
        <v>0</v>
      </c>
      <c r="J333" s="21">
        <f t="shared" ref="J333" si="234">SUM(J327:J332)</f>
        <v>0</v>
      </c>
      <c r="K333" s="27"/>
      <c r="L333" s="21">
        <f t="shared" ref="L333" ca="1" si="235">SUM(L327:L335)</f>
        <v>0</v>
      </c>
    </row>
    <row r="334" spans="1:12" ht="15" x14ac:dyDescent="0.25">
      <c r="A334" s="28">
        <f>A300</f>
        <v>2</v>
      </c>
      <c r="B334" s="14">
        <f>B300</f>
        <v>3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6">SUM(G334:G339)</f>
        <v>0</v>
      </c>
      <c r="H340" s="21">
        <f t="shared" ref="H340" si="237">SUM(H334:H339)</f>
        <v>0</v>
      </c>
      <c r="I340" s="21">
        <f t="shared" ref="I340" si="238">SUM(I334:I339)</f>
        <v>0</v>
      </c>
      <c r="J340" s="21">
        <f t="shared" ref="J340" si="239">SUM(J334:J339)</f>
        <v>0</v>
      </c>
      <c r="K340" s="27"/>
      <c r="L340" s="21">
        <f t="shared" ref="L340" ca="1" si="240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3</v>
      </c>
      <c r="C341" s="71" t="s">
        <v>4</v>
      </c>
      <c r="D341" s="72"/>
      <c r="E341" s="33"/>
      <c r="F341" s="34">
        <f>F307+F311+F321+F326+F333+F340</f>
        <v>580</v>
      </c>
      <c r="G341" s="34">
        <f t="shared" ref="G341" si="241">G307+G311+G321+G326+G333+G340</f>
        <v>29.36</v>
      </c>
      <c r="H341" s="34">
        <f t="shared" ref="H341" si="242">H307+H311+H321+H326+H333+H340</f>
        <v>25.87</v>
      </c>
      <c r="I341" s="34">
        <f t="shared" ref="I341" si="243">I307+I311+I321+I326+I333+I340</f>
        <v>108.17999999999999</v>
      </c>
      <c r="J341" s="34">
        <f t="shared" ref="J341" si="244">J307+J311+J321+J326+J333+J340</f>
        <v>741.18</v>
      </c>
      <c r="K341" s="35"/>
      <c r="L341" s="34">
        <f t="shared" ref="L341" ca="1" si="245">L307+L311+L321+L326+L333+L340</f>
        <v>0</v>
      </c>
    </row>
    <row r="342" spans="1:12" ht="15" x14ac:dyDescent="0.25">
      <c r="A342" s="15">
        <v>2</v>
      </c>
      <c r="B342" s="16">
        <v>4</v>
      </c>
      <c r="C342" s="24" t="s">
        <v>20</v>
      </c>
      <c r="D342" s="5" t="s">
        <v>21</v>
      </c>
      <c r="E342" s="58" t="s">
        <v>81</v>
      </c>
      <c r="F342" s="62">
        <v>200</v>
      </c>
      <c r="G342" s="62">
        <v>16.3</v>
      </c>
      <c r="H342" s="62">
        <v>18.100000000000001</v>
      </c>
      <c r="I342" s="62">
        <v>48.7</v>
      </c>
      <c r="J342" s="62">
        <v>415.2</v>
      </c>
      <c r="K342" s="63">
        <v>44</v>
      </c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9" t="s">
        <v>49</v>
      </c>
      <c r="F344" s="60">
        <v>200</v>
      </c>
      <c r="G344" s="60">
        <v>0.2</v>
      </c>
      <c r="H344" s="60">
        <v>0</v>
      </c>
      <c r="I344" s="60">
        <v>14</v>
      </c>
      <c r="J344" s="60">
        <v>56.8</v>
      </c>
      <c r="K344" s="64">
        <v>943</v>
      </c>
      <c r="L344" s="51"/>
    </row>
    <row r="345" spans="1:12" ht="15" x14ac:dyDescent="0.25">
      <c r="A345" s="15"/>
      <c r="B345" s="16"/>
      <c r="C345" s="11"/>
      <c r="D345" s="7" t="s">
        <v>23</v>
      </c>
      <c r="E345" s="59" t="s">
        <v>54</v>
      </c>
      <c r="F345" s="60">
        <v>40</v>
      </c>
      <c r="G345" s="60">
        <v>4.28</v>
      </c>
      <c r="H345" s="60">
        <v>1.8</v>
      </c>
      <c r="I345" s="60">
        <v>17.399999999999999</v>
      </c>
      <c r="J345" s="60">
        <v>109.6</v>
      </c>
      <c r="K345" s="64" t="s">
        <v>57</v>
      </c>
      <c r="L345" s="51"/>
    </row>
    <row r="346" spans="1:12" ht="15" x14ac:dyDescent="0.25">
      <c r="A346" s="15"/>
      <c r="B346" s="16"/>
      <c r="C346" s="11"/>
      <c r="D346" s="7" t="s">
        <v>24</v>
      </c>
      <c r="E346" s="59" t="s">
        <v>73</v>
      </c>
      <c r="F346" s="60">
        <v>100</v>
      </c>
      <c r="G346" s="60">
        <v>0.4</v>
      </c>
      <c r="H346" s="60">
        <v>0.4</v>
      </c>
      <c r="I346" s="60">
        <v>9.8000000000000007</v>
      </c>
      <c r="J346" s="60">
        <v>47</v>
      </c>
      <c r="K346" s="64">
        <v>386</v>
      </c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540</v>
      </c>
      <c r="G349" s="21">
        <f t="shared" ref="G349" si="246">SUM(G342:G348)</f>
        <v>21.18</v>
      </c>
      <c r="H349" s="21">
        <f t="shared" ref="H349" si="247">SUM(H342:H348)</f>
        <v>20.3</v>
      </c>
      <c r="I349" s="21">
        <f t="shared" ref="I349" si="248">SUM(I342:I348)</f>
        <v>89.899999999999991</v>
      </c>
      <c r="J349" s="21">
        <f t="shared" ref="J349" si="249">SUM(J342:J348)</f>
        <v>628.6</v>
      </c>
      <c r="K349" s="27"/>
      <c r="L349" s="21">
        <f t="shared" si="215"/>
        <v>0</v>
      </c>
    </row>
    <row r="350" spans="1:12" ht="15" x14ac:dyDescent="0.25">
      <c r="A350" s="14">
        <f>A342</f>
        <v>2</v>
      </c>
      <c r="B350" s="14">
        <f>B342</f>
        <v>4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0">SUM(G350:G352)</f>
        <v>0</v>
      </c>
      <c r="H353" s="21">
        <f t="shared" ref="H353" si="251">SUM(H350:H352)</f>
        <v>0</v>
      </c>
      <c r="I353" s="21">
        <f t="shared" ref="I353" si="252">SUM(I350:I352)</f>
        <v>0</v>
      </c>
      <c r="J353" s="21">
        <f t="shared" ref="J353" si="253">SUM(J350:J352)</f>
        <v>0</v>
      </c>
      <c r="K353" s="27"/>
      <c r="L353" s="21">
        <f t="shared" ref="L353" ca="1" si="254">SUM(L350:L358)</f>
        <v>0</v>
      </c>
    </row>
    <row r="354" spans="1:12" ht="15" x14ac:dyDescent="0.25">
      <c r="A354" s="14">
        <f>A342</f>
        <v>2</v>
      </c>
      <c r="B354" s="14">
        <f>B342</f>
        <v>4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5">SUM(G354:G362)</f>
        <v>0</v>
      </c>
      <c r="H363" s="21">
        <f t="shared" ref="H363" si="256">SUM(H354:H362)</f>
        <v>0</v>
      </c>
      <c r="I363" s="21">
        <f t="shared" ref="I363" si="257">SUM(I354:I362)</f>
        <v>0</v>
      </c>
      <c r="J363" s="21">
        <f t="shared" ref="J363" si="258">SUM(J354:J362)</f>
        <v>0</v>
      </c>
      <c r="K363" s="27"/>
      <c r="L363" s="21">
        <f t="shared" ref="L363" ca="1" si="259">SUM(L360:L368)</f>
        <v>0</v>
      </c>
    </row>
    <row r="364" spans="1:12" ht="15" x14ac:dyDescent="0.25">
      <c r="A364" s="14">
        <f>A342</f>
        <v>2</v>
      </c>
      <c r="B364" s="14">
        <f>B342</f>
        <v>4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0">SUM(G364:G367)</f>
        <v>0</v>
      </c>
      <c r="H368" s="21">
        <f t="shared" ref="H368" si="261">SUM(H364:H367)</f>
        <v>0</v>
      </c>
      <c r="I368" s="21">
        <f t="shared" ref="I368" si="262">SUM(I364:I367)</f>
        <v>0</v>
      </c>
      <c r="J368" s="21">
        <f t="shared" ref="J368" si="263">SUM(J364:J367)</f>
        <v>0</v>
      </c>
      <c r="K368" s="27"/>
      <c r="L368" s="21">
        <f t="shared" ref="L368" ca="1" si="264">SUM(L361:L367)</f>
        <v>0</v>
      </c>
    </row>
    <row r="369" spans="1:12" ht="15" x14ac:dyDescent="0.25">
      <c r="A369" s="14">
        <f>A342</f>
        <v>2</v>
      </c>
      <c r="B369" s="14">
        <f>B342</f>
        <v>4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5">SUM(G369:G374)</f>
        <v>0</v>
      </c>
      <c r="H375" s="21">
        <f t="shared" ref="H375" si="266">SUM(H369:H374)</f>
        <v>0</v>
      </c>
      <c r="I375" s="21">
        <f t="shared" ref="I375" si="267">SUM(I369:I374)</f>
        <v>0</v>
      </c>
      <c r="J375" s="21">
        <f t="shared" ref="J375" si="268">SUM(J369:J374)</f>
        <v>0</v>
      </c>
      <c r="K375" s="27"/>
      <c r="L375" s="21">
        <f t="shared" ref="L375" ca="1" si="269">SUM(L369:L377)</f>
        <v>0</v>
      </c>
    </row>
    <row r="376" spans="1:12" ht="15" x14ac:dyDescent="0.25">
      <c r="A376" s="14">
        <f>A342</f>
        <v>2</v>
      </c>
      <c r="B376" s="14">
        <f>B342</f>
        <v>4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0">SUM(G376:G381)</f>
        <v>0</v>
      </c>
      <c r="H382" s="21">
        <f t="shared" ref="H382" si="271">SUM(H376:H381)</f>
        <v>0</v>
      </c>
      <c r="I382" s="21">
        <f t="shared" ref="I382" si="272">SUM(I376:I381)</f>
        <v>0</v>
      </c>
      <c r="J382" s="21">
        <f t="shared" ref="J382" si="273">SUM(J376:J381)</f>
        <v>0</v>
      </c>
      <c r="K382" s="27"/>
      <c r="L382" s="21">
        <f t="shared" ref="L382" ca="1" si="274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4</v>
      </c>
      <c r="C383" s="71" t="s">
        <v>4</v>
      </c>
      <c r="D383" s="72"/>
      <c r="E383" s="33"/>
      <c r="F383" s="34">
        <f>F349+F353+F363+F368+F375+F382</f>
        <v>540</v>
      </c>
      <c r="G383" s="34">
        <f t="shared" ref="G383" si="275">G349+G353+G363+G368+G375+G382</f>
        <v>21.18</v>
      </c>
      <c r="H383" s="34">
        <f t="shared" ref="H383" si="276">H349+H353+H363+H368+H375+H382</f>
        <v>20.3</v>
      </c>
      <c r="I383" s="34">
        <f t="shared" ref="I383" si="277">I349+I353+I363+I368+I375+I382</f>
        <v>89.899999999999991</v>
      </c>
      <c r="J383" s="34">
        <f t="shared" ref="J383" si="278">J349+J353+J363+J368+J375+J382</f>
        <v>628.6</v>
      </c>
      <c r="K383" s="35"/>
      <c r="L383" s="34">
        <f t="shared" ref="L383" ca="1" si="279">L349+L353+L363+L368+L375+L382</f>
        <v>0</v>
      </c>
    </row>
    <row r="384" spans="1:12" ht="15" x14ac:dyDescent="0.25">
      <c r="A384" s="22">
        <v>2</v>
      </c>
      <c r="B384" s="23">
        <v>5</v>
      </c>
      <c r="C384" s="24" t="s">
        <v>20</v>
      </c>
      <c r="D384" s="5" t="s">
        <v>21</v>
      </c>
      <c r="E384" s="58" t="s">
        <v>75</v>
      </c>
      <c r="F384" s="62">
        <v>180</v>
      </c>
      <c r="G384" s="62">
        <v>14.27</v>
      </c>
      <c r="H384" s="62">
        <v>16</v>
      </c>
      <c r="I384" s="62">
        <v>19</v>
      </c>
      <c r="J384" s="62">
        <v>267.93</v>
      </c>
      <c r="K384" s="63">
        <v>210</v>
      </c>
      <c r="L384" s="48"/>
    </row>
    <row r="385" spans="1:12" ht="15" x14ac:dyDescent="0.25">
      <c r="A385" s="25"/>
      <c r="B385" s="16"/>
      <c r="C385" s="11"/>
      <c r="D385" s="66" t="s">
        <v>27</v>
      </c>
      <c r="E385" s="59" t="s">
        <v>69</v>
      </c>
      <c r="F385" s="60">
        <v>60</v>
      </c>
      <c r="G385" s="60">
        <v>1.2</v>
      </c>
      <c r="H385" s="60">
        <v>1.68</v>
      </c>
      <c r="I385" s="60">
        <v>12.6</v>
      </c>
      <c r="J385" s="60">
        <v>87.6</v>
      </c>
      <c r="K385" s="64">
        <v>71</v>
      </c>
      <c r="L385" s="51"/>
    </row>
    <row r="386" spans="1:12" ht="15" x14ac:dyDescent="0.25">
      <c r="A386" s="25"/>
      <c r="B386" s="16"/>
      <c r="C386" s="11"/>
      <c r="D386" s="7" t="s">
        <v>22</v>
      </c>
      <c r="E386" s="59" t="s">
        <v>53</v>
      </c>
      <c r="F386" s="60">
        <v>200</v>
      </c>
      <c r="G386" s="60">
        <v>0.24</v>
      </c>
      <c r="H386" s="60">
        <v>0</v>
      </c>
      <c r="I386" s="60">
        <v>6.28</v>
      </c>
      <c r="J386" s="60">
        <v>49.18</v>
      </c>
      <c r="K386" s="64">
        <v>349</v>
      </c>
      <c r="L386" s="51"/>
    </row>
    <row r="387" spans="1:12" ht="15" x14ac:dyDescent="0.25">
      <c r="A387" s="25"/>
      <c r="B387" s="16"/>
      <c r="C387" s="11"/>
      <c r="D387" s="7" t="s">
        <v>23</v>
      </c>
      <c r="E387" s="59" t="s">
        <v>54</v>
      </c>
      <c r="F387" s="60">
        <v>40</v>
      </c>
      <c r="G387" s="60">
        <v>4.28</v>
      </c>
      <c r="H387" s="60">
        <v>1.8</v>
      </c>
      <c r="I387" s="60">
        <v>17.399999999999999</v>
      </c>
      <c r="J387" s="60">
        <v>109.6</v>
      </c>
      <c r="K387" s="64" t="s">
        <v>57</v>
      </c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6" t="s">
        <v>23</v>
      </c>
      <c r="E389" s="59" t="s">
        <v>62</v>
      </c>
      <c r="F389" s="60">
        <v>40</v>
      </c>
      <c r="G389" s="60">
        <v>3.4</v>
      </c>
      <c r="H389" s="60">
        <v>1.32</v>
      </c>
      <c r="I389" s="60">
        <v>17</v>
      </c>
      <c r="J389" s="60">
        <v>103.6</v>
      </c>
      <c r="K389" s="64" t="s">
        <v>70</v>
      </c>
      <c r="L389" s="51"/>
    </row>
    <row r="390" spans="1:12" ht="15" x14ac:dyDescent="0.25">
      <c r="A390" s="25"/>
      <c r="B390" s="16"/>
      <c r="C390" s="11"/>
      <c r="D390" s="61"/>
      <c r="E390" s="59"/>
      <c r="F390" s="60"/>
      <c r="G390" s="60"/>
      <c r="H390" s="60"/>
      <c r="I390" s="60"/>
      <c r="J390" s="60"/>
      <c r="K390" s="64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520</v>
      </c>
      <c r="G391" s="21">
        <f t="shared" ref="G391" si="280">SUM(G384:G390)</f>
        <v>23.389999999999997</v>
      </c>
      <c r="H391" s="21">
        <f t="shared" ref="H391" si="281">SUM(H384:H390)</f>
        <v>20.8</v>
      </c>
      <c r="I391" s="21">
        <f t="shared" ref="I391" si="282">SUM(I384:I390)</f>
        <v>72.28</v>
      </c>
      <c r="J391" s="21">
        <f t="shared" ref="J391" si="283">SUM(J384:J390)</f>
        <v>617.91</v>
      </c>
      <c r="K391" s="27"/>
      <c r="L391" s="21">
        <f t="shared" ref="L391:L433" si="284">SUM(L384:L390)</f>
        <v>0</v>
      </c>
    </row>
    <row r="392" spans="1:12" ht="15" x14ac:dyDescent="0.25">
      <c r="A392" s="28">
        <f>A384</f>
        <v>2</v>
      </c>
      <c r="B392" s="14">
        <f>B384</f>
        <v>5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5">SUM(G392:G394)</f>
        <v>0</v>
      </c>
      <c r="H395" s="21">
        <f t="shared" ref="H395" si="286">SUM(H392:H394)</f>
        <v>0</v>
      </c>
      <c r="I395" s="21">
        <f t="shared" ref="I395" si="287">SUM(I392:I394)</f>
        <v>0</v>
      </c>
      <c r="J395" s="21">
        <f t="shared" ref="J395" si="288">SUM(J392:J394)</f>
        <v>0</v>
      </c>
      <c r="K395" s="27"/>
      <c r="L395" s="21">
        <f t="shared" ref="L395" ca="1" si="289">SUM(L392:L400)</f>
        <v>0</v>
      </c>
    </row>
    <row r="396" spans="1:12" ht="15" x14ac:dyDescent="0.25">
      <c r="A396" s="28">
        <f>A384</f>
        <v>2</v>
      </c>
      <c r="B396" s="14">
        <f>B384</f>
        <v>5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0">SUM(G396:G404)</f>
        <v>0</v>
      </c>
      <c r="H405" s="21">
        <f t="shared" ref="H405" si="291">SUM(H396:H404)</f>
        <v>0</v>
      </c>
      <c r="I405" s="21">
        <f t="shared" ref="I405" si="292">SUM(I396:I404)</f>
        <v>0</v>
      </c>
      <c r="J405" s="21">
        <f t="shared" ref="J405" si="293">SUM(J396:J404)</f>
        <v>0</v>
      </c>
      <c r="K405" s="27"/>
      <c r="L405" s="21">
        <f t="shared" ref="L405" ca="1" si="294">SUM(L402:L410)</f>
        <v>0</v>
      </c>
    </row>
    <row r="406" spans="1:12" ht="15" x14ac:dyDescent="0.25">
      <c r="A406" s="28">
        <f>A384</f>
        <v>2</v>
      </c>
      <c r="B406" s="14">
        <f>B384</f>
        <v>5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5">SUM(G406:G409)</f>
        <v>0</v>
      </c>
      <c r="H410" s="21">
        <f t="shared" ref="H410" si="296">SUM(H406:H409)</f>
        <v>0</v>
      </c>
      <c r="I410" s="21">
        <f t="shared" ref="I410" si="297">SUM(I406:I409)</f>
        <v>0</v>
      </c>
      <c r="J410" s="21">
        <f t="shared" ref="J410" si="298">SUM(J406:J409)</f>
        <v>0</v>
      </c>
      <c r="K410" s="27"/>
      <c r="L410" s="21">
        <f t="shared" ref="L410" ca="1" si="299">SUM(L403:L409)</f>
        <v>0</v>
      </c>
    </row>
    <row r="411" spans="1:12" ht="15" x14ac:dyDescent="0.25">
      <c r="A411" s="28">
        <f>A384</f>
        <v>2</v>
      </c>
      <c r="B411" s="14">
        <f>B384</f>
        <v>5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0">SUM(G411:G416)</f>
        <v>0</v>
      </c>
      <c r="H417" s="21">
        <f t="shared" ref="H417" si="301">SUM(H411:H416)</f>
        <v>0</v>
      </c>
      <c r="I417" s="21">
        <f t="shared" ref="I417" si="302">SUM(I411:I416)</f>
        <v>0</v>
      </c>
      <c r="J417" s="21">
        <f t="shared" ref="J417" si="303">SUM(J411:J416)</f>
        <v>0</v>
      </c>
      <c r="K417" s="27"/>
      <c r="L417" s="21">
        <f t="shared" ref="L417" ca="1" si="304">SUM(L411:L419)</f>
        <v>0</v>
      </c>
    </row>
    <row r="418" spans="1:12" ht="15" x14ac:dyDescent="0.25">
      <c r="A418" s="28">
        <f>A384</f>
        <v>2</v>
      </c>
      <c r="B418" s="14">
        <f>B384</f>
        <v>5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5">SUM(G418:G423)</f>
        <v>0</v>
      </c>
      <c r="H424" s="21">
        <f t="shared" ref="H424" si="306">SUM(H418:H423)</f>
        <v>0</v>
      </c>
      <c r="I424" s="21">
        <f t="shared" ref="I424" si="307">SUM(I418:I423)</f>
        <v>0</v>
      </c>
      <c r="J424" s="21">
        <f t="shared" ref="J424" si="308">SUM(J418:J423)</f>
        <v>0</v>
      </c>
      <c r="K424" s="27"/>
      <c r="L424" s="21">
        <f t="shared" ref="L424" ca="1" si="309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5</v>
      </c>
      <c r="C425" s="71" t="s">
        <v>4</v>
      </c>
      <c r="D425" s="72"/>
      <c r="E425" s="33"/>
      <c r="F425" s="34">
        <f>F391+F395+F405+F410+F417+F424</f>
        <v>520</v>
      </c>
      <c r="G425" s="34">
        <f t="shared" ref="G425" si="310">G391+G395+G405+G410+G417+G424</f>
        <v>23.389999999999997</v>
      </c>
      <c r="H425" s="34">
        <f t="shared" ref="H425" si="311">H391+H395+H405+H410+H417+H424</f>
        <v>20.8</v>
      </c>
      <c r="I425" s="34">
        <f t="shared" ref="I425" si="312">I391+I395+I405+I410+I417+I424</f>
        <v>72.28</v>
      </c>
      <c r="J425" s="34">
        <f t="shared" ref="J425" si="313">J391+J395+J405+J410+J417+J424</f>
        <v>617.91</v>
      </c>
      <c r="K425" s="35"/>
      <c r="L425" s="34">
        <f t="shared" ref="L425" ca="1" si="314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5">SUM(G426:G432)</f>
        <v>0</v>
      </c>
      <c r="H433" s="21">
        <f t="shared" ref="H433" si="316">SUM(H426:H432)</f>
        <v>0</v>
      </c>
      <c r="I433" s="21">
        <f t="shared" ref="I433" si="317">SUM(I426:I432)</f>
        <v>0</v>
      </c>
      <c r="J433" s="21">
        <f t="shared" ref="J433" si="318">SUM(J426:J432)</f>
        <v>0</v>
      </c>
      <c r="K433" s="27"/>
      <c r="L433" s="21">
        <f t="shared" si="284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9">SUM(G434:G436)</f>
        <v>0</v>
      </c>
      <c r="H437" s="21">
        <f t="shared" ref="H437" si="320">SUM(H434:H436)</f>
        <v>0</v>
      </c>
      <c r="I437" s="21">
        <f t="shared" ref="I437" si="321">SUM(I434:I436)</f>
        <v>0</v>
      </c>
      <c r="J437" s="21">
        <f t="shared" ref="J437" si="322">SUM(J434:J436)</f>
        <v>0</v>
      </c>
      <c r="K437" s="27"/>
      <c r="L437" s="21">
        <f t="shared" ref="L437" ca="1" si="323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4">SUM(G438:G446)</f>
        <v>0</v>
      </c>
      <c r="H447" s="21">
        <f t="shared" ref="H447" si="325">SUM(H438:H446)</f>
        <v>0</v>
      </c>
      <c r="I447" s="21">
        <f t="shared" ref="I447" si="326">SUM(I438:I446)</f>
        <v>0</v>
      </c>
      <c r="J447" s="21">
        <f t="shared" ref="J447" si="327">SUM(J438:J446)</f>
        <v>0</v>
      </c>
      <c r="K447" s="27"/>
      <c r="L447" s="21">
        <f t="shared" ref="L447" ca="1" si="328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9">SUM(G448:G451)</f>
        <v>0</v>
      </c>
      <c r="H452" s="21">
        <f t="shared" ref="H452" si="330">SUM(H448:H451)</f>
        <v>0</v>
      </c>
      <c r="I452" s="21">
        <f t="shared" ref="I452" si="331">SUM(I448:I451)</f>
        <v>0</v>
      </c>
      <c r="J452" s="21">
        <f t="shared" ref="J452" si="332">SUM(J448:J451)</f>
        <v>0</v>
      </c>
      <c r="K452" s="27"/>
      <c r="L452" s="21">
        <f t="shared" ref="L452" ca="1" si="333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4">SUM(G453:G458)</f>
        <v>0</v>
      </c>
      <c r="H459" s="21">
        <f t="shared" ref="H459" si="335">SUM(H453:H458)</f>
        <v>0</v>
      </c>
      <c r="I459" s="21">
        <f t="shared" ref="I459" si="336">SUM(I453:I458)</f>
        <v>0</v>
      </c>
      <c r="J459" s="21">
        <f t="shared" ref="J459" si="337">SUM(J453:J458)</f>
        <v>0</v>
      </c>
      <c r="K459" s="27"/>
      <c r="L459" s="21">
        <f t="shared" ref="L459" ca="1" si="338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9">SUM(G460:G465)</f>
        <v>0</v>
      </c>
      <c r="H466" s="21">
        <f t="shared" ref="H466" si="340">SUM(H460:H465)</f>
        <v>0</v>
      </c>
      <c r="I466" s="21">
        <f t="shared" ref="I466" si="341">SUM(I460:I465)</f>
        <v>0</v>
      </c>
      <c r="J466" s="21">
        <f t="shared" ref="J466" si="342">SUM(J460:J465)</f>
        <v>0</v>
      </c>
      <c r="K466" s="27"/>
      <c r="L466" s="21">
        <f t="shared" ref="L466" ca="1" si="343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71" t="s">
        <v>4</v>
      </c>
      <c r="D467" s="72"/>
      <c r="E467" s="33"/>
      <c r="F467" s="34">
        <f>F433+F437+F447+F452+F459+F466</f>
        <v>0</v>
      </c>
      <c r="G467" s="34">
        <f t="shared" ref="G467" si="344">G433+G437+G447+G452+G459+G466</f>
        <v>0</v>
      </c>
      <c r="H467" s="34">
        <f t="shared" ref="H467" si="345">H433+H437+H447+H452+H459+H466</f>
        <v>0</v>
      </c>
      <c r="I467" s="34">
        <f t="shared" ref="I467" si="346">I433+I437+I447+I452+I459+I466</f>
        <v>0</v>
      </c>
      <c r="J467" s="34">
        <f t="shared" ref="J467" si="347">J433+J437+J447+J452+J459+J466</f>
        <v>0</v>
      </c>
      <c r="K467" s="35"/>
      <c r="L467" s="34">
        <f t="shared" ref="L467" ca="1" si="348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49">SUM(G468:G474)</f>
        <v>0</v>
      </c>
      <c r="H475" s="21">
        <f t="shared" ref="H475" si="350">SUM(H468:H474)</f>
        <v>0</v>
      </c>
      <c r="I475" s="21">
        <f t="shared" ref="I475" si="351">SUM(I468:I474)</f>
        <v>0</v>
      </c>
      <c r="J475" s="21">
        <f t="shared" ref="J475" si="352">SUM(J468:J474)</f>
        <v>0</v>
      </c>
      <c r="K475" s="27"/>
      <c r="L475" s="21">
        <f t="shared" ref="L475:L517" si="353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4">SUM(G476:G478)</f>
        <v>0</v>
      </c>
      <c r="H479" s="21">
        <f t="shared" ref="H479" si="355">SUM(H476:H478)</f>
        <v>0</v>
      </c>
      <c r="I479" s="21">
        <f t="shared" ref="I479" si="356">SUM(I476:I478)</f>
        <v>0</v>
      </c>
      <c r="J479" s="21">
        <f t="shared" ref="J479" si="357">SUM(J476:J478)</f>
        <v>0</v>
      </c>
      <c r="K479" s="27"/>
      <c r="L479" s="21">
        <f t="shared" ref="L479" ca="1" si="358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9">SUM(G480:G488)</f>
        <v>0</v>
      </c>
      <c r="H489" s="21">
        <f t="shared" ref="H489" si="360">SUM(H480:H488)</f>
        <v>0</v>
      </c>
      <c r="I489" s="21">
        <f t="shared" ref="I489" si="361">SUM(I480:I488)</f>
        <v>0</v>
      </c>
      <c r="J489" s="21">
        <f t="shared" ref="J489" si="362">SUM(J480:J488)</f>
        <v>0</v>
      </c>
      <c r="K489" s="27"/>
      <c r="L489" s="21">
        <f t="shared" ref="L489" ca="1" si="363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4">SUM(G490:G493)</f>
        <v>0</v>
      </c>
      <c r="H494" s="21">
        <f t="shared" ref="H494" si="365">SUM(H490:H493)</f>
        <v>0</v>
      </c>
      <c r="I494" s="21">
        <f t="shared" ref="I494" si="366">SUM(I490:I493)</f>
        <v>0</v>
      </c>
      <c r="J494" s="21">
        <f t="shared" ref="J494" si="367">SUM(J490:J493)</f>
        <v>0</v>
      </c>
      <c r="K494" s="27"/>
      <c r="L494" s="21">
        <f t="shared" ref="L494" ca="1" si="368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9">SUM(G495:G500)</f>
        <v>0</v>
      </c>
      <c r="H501" s="21">
        <f t="shared" ref="H501" si="370">SUM(H495:H500)</f>
        <v>0</v>
      </c>
      <c r="I501" s="21">
        <f t="shared" ref="I501" si="371">SUM(I495:I500)</f>
        <v>0</v>
      </c>
      <c r="J501" s="21">
        <f t="shared" ref="J501" si="372">SUM(J495:J500)</f>
        <v>0</v>
      </c>
      <c r="K501" s="27"/>
      <c r="L501" s="21">
        <f t="shared" ref="L501" ca="1" si="373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4">SUM(G502:G507)</f>
        <v>0</v>
      </c>
      <c r="H508" s="21">
        <f t="shared" ref="H508" si="375">SUM(H502:H507)</f>
        <v>0</v>
      </c>
      <c r="I508" s="21">
        <f t="shared" ref="I508" si="376">SUM(I502:I507)</f>
        <v>0</v>
      </c>
      <c r="J508" s="21">
        <f t="shared" ref="J508" si="377">SUM(J502:J507)</f>
        <v>0</v>
      </c>
      <c r="K508" s="27"/>
      <c r="L508" s="21">
        <f t="shared" ref="L508" ca="1" si="378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71" t="s">
        <v>4</v>
      </c>
      <c r="D509" s="72"/>
      <c r="E509" s="33"/>
      <c r="F509" s="34">
        <f>F475+F479+F489+F494+F501+F508</f>
        <v>0</v>
      </c>
      <c r="G509" s="34">
        <f t="shared" ref="G509" si="379">G475+G479+G489+G494+G501+G508</f>
        <v>0</v>
      </c>
      <c r="H509" s="34">
        <f t="shared" ref="H509" si="380">H475+H479+H489+H494+H501+H508</f>
        <v>0</v>
      </c>
      <c r="I509" s="34">
        <f t="shared" ref="I509" si="381">I475+I479+I489+I494+I501+I508</f>
        <v>0</v>
      </c>
      <c r="J509" s="34">
        <f t="shared" ref="J509" si="382">J475+J479+J489+J494+J501+J508</f>
        <v>0</v>
      </c>
      <c r="K509" s="35"/>
      <c r="L509" s="34">
        <f t="shared" ref="L509" ca="1" si="383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4">SUM(G510:G516)</f>
        <v>0</v>
      </c>
      <c r="H517" s="21">
        <f t="shared" ref="H517" si="385">SUM(H510:H516)</f>
        <v>0</v>
      </c>
      <c r="I517" s="21">
        <f t="shared" ref="I517" si="386">SUM(I510:I516)</f>
        <v>0</v>
      </c>
      <c r="J517" s="21">
        <f t="shared" ref="J517" si="387">SUM(J510:J516)</f>
        <v>0</v>
      </c>
      <c r="K517" s="27"/>
      <c r="L517" s="21">
        <f t="shared" si="353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8">SUM(G518:G520)</f>
        <v>0</v>
      </c>
      <c r="H521" s="21">
        <f t="shared" ref="H521" si="389">SUM(H518:H520)</f>
        <v>0</v>
      </c>
      <c r="I521" s="21">
        <f t="shared" ref="I521" si="390">SUM(I518:I520)</f>
        <v>0</v>
      </c>
      <c r="J521" s="21">
        <f t="shared" ref="J521" si="391">SUM(J518:J520)</f>
        <v>0</v>
      </c>
      <c r="K521" s="27"/>
      <c r="L521" s="21">
        <f t="shared" ref="L521" ca="1" si="392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3">SUM(G522:G530)</f>
        <v>0</v>
      </c>
      <c r="H531" s="21">
        <f t="shared" ref="H531" si="394">SUM(H522:H530)</f>
        <v>0</v>
      </c>
      <c r="I531" s="21">
        <f t="shared" ref="I531" si="395">SUM(I522:I530)</f>
        <v>0</v>
      </c>
      <c r="J531" s="21">
        <f t="shared" ref="J531" si="396">SUM(J522:J530)</f>
        <v>0</v>
      </c>
      <c r="K531" s="27"/>
      <c r="L531" s="21">
        <f t="shared" ref="L531" ca="1" si="397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8">SUM(G532:G535)</f>
        <v>0</v>
      </c>
      <c r="H536" s="21">
        <f t="shared" ref="H536" si="399">SUM(H532:H535)</f>
        <v>0</v>
      </c>
      <c r="I536" s="21">
        <f t="shared" ref="I536" si="400">SUM(I532:I535)</f>
        <v>0</v>
      </c>
      <c r="J536" s="21">
        <f t="shared" ref="J536" si="401">SUM(J532:J535)</f>
        <v>0</v>
      </c>
      <c r="K536" s="27"/>
      <c r="L536" s="21">
        <f t="shared" ref="L536" ca="1" si="402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3">SUM(G537:G542)</f>
        <v>0</v>
      </c>
      <c r="H543" s="21">
        <f t="shared" ref="H543" si="404">SUM(H537:H542)</f>
        <v>0</v>
      </c>
      <c r="I543" s="21">
        <f t="shared" ref="I543" si="405">SUM(I537:I542)</f>
        <v>0</v>
      </c>
      <c r="J543" s="21">
        <f t="shared" ref="J543" si="406">SUM(J537:J542)</f>
        <v>0</v>
      </c>
      <c r="K543" s="27"/>
      <c r="L543" s="21">
        <f t="shared" ref="L543" ca="1" si="407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8">SUM(G544:G549)</f>
        <v>0</v>
      </c>
      <c r="H550" s="21">
        <f t="shared" ref="H550" si="409">SUM(H544:H549)</f>
        <v>0</v>
      </c>
      <c r="I550" s="21">
        <f t="shared" ref="I550" si="410">SUM(I544:I549)</f>
        <v>0</v>
      </c>
      <c r="J550" s="21">
        <f t="shared" ref="J550" si="411">SUM(J544:J549)</f>
        <v>0</v>
      </c>
      <c r="K550" s="27"/>
      <c r="L550" s="21">
        <f t="shared" ref="L550" ca="1" si="412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71" t="s">
        <v>4</v>
      </c>
      <c r="D551" s="72"/>
      <c r="E551" s="33"/>
      <c r="F551" s="34">
        <f>F517+F521+F531+F536+F543+F550</f>
        <v>0</v>
      </c>
      <c r="G551" s="34">
        <f t="shared" ref="G551" si="413">G517+G521+G531+G536+G543+G550</f>
        <v>0</v>
      </c>
      <c r="H551" s="34">
        <f t="shared" ref="H551" si="414">H517+H521+H531+H536+H543+H550</f>
        <v>0</v>
      </c>
      <c r="I551" s="34">
        <f t="shared" ref="I551" si="415">I517+I521+I531+I536+I543+I550</f>
        <v>0</v>
      </c>
      <c r="J551" s="34">
        <f t="shared" ref="J551" si="416">J517+J521+J531+J536+J543+J550</f>
        <v>0</v>
      </c>
      <c r="K551" s="35"/>
      <c r="L551" s="34">
        <f t="shared" ref="L551" ca="1" si="417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8">SUM(G552:G558)</f>
        <v>0</v>
      </c>
      <c r="H559" s="21">
        <f t="shared" ref="H559" si="419">SUM(H552:H558)</f>
        <v>0</v>
      </c>
      <c r="I559" s="21">
        <f t="shared" ref="I559" si="420">SUM(I552:I558)</f>
        <v>0</v>
      </c>
      <c r="J559" s="21">
        <f t="shared" ref="J559" si="421">SUM(J552:J558)</f>
        <v>0</v>
      </c>
      <c r="K559" s="27"/>
      <c r="L559" s="21">
        <f t="shared" ref="L559" si="422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3">SUM(G560:G562)</f>
        <v>0</v>
      </c>
      <c r="H563" s="21">
        <f t="shared" ref="H563" si="424">SUM(H560:H562)</f>
        <v>0</v>
      </c>
      <c r="I563" s="21">
        <f t="shared" ref="I563" si="425">SUM(I560:I562)</f>
        <v>0</v>
      </c>
      <c r="J563" s="21">
        <f t="shared" ref="J563" si="426">SUM(J560:J562)</f>
        <v>0</v>
      </c>
      <c r="K563" s="27"/>
      <c r="L563" s="21">
        <f t="shared" ref="L563" ca="1" si="427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8">SUM(G564:G572)</f>
        <v>0</v>
      </c>
      <c r="H573" s="21">
        <f t="shared" ref="H573" si="429">SUM(H564:H572)</f>
        <v>0</v>
      </c>
      <c r="I573" s="21">
        <f t="shared" ref="I573" si="430">SUM(I564:I572)</f>
        <v>0</v>
      </c>
      <c r="J573" s="21">
        <f t="shared" ref="J573" si="431">SUM(J564:J572)</f>
        <v>0</v>
      </c>
      <c r="K573" s="27"/>
      <c r="L573" s="21">
        <f t="shared" ref="L573" ca="1" si="432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3">SUM(G574:G577)</f>
        <v>0</v>
      </c>
      <c r="H578" s="21">
        <f t="shared" ref="H578" si="434">SUM(H574:H577)</f>
        <v>0</v>
      </c>
      <c r="I578" s="21">
        <f t="shared" ref="I578" si="435">SUM(I574:I577)</f>
        <v>0</v>
      </c>
      <c r="J578" s="21">
        <f t="shared" ref="J578" si="436">SUM(J574:J577)</f>
        <v>0</v>
      </c>
      <c r="K578" s="27"/>
      <c r="L578" s="21">
        <f t="shared" ref="L578" ca="1" si="437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8">SUM(G579:G584)</f>
        <v>0</v>
      </c>
      <c r="H585" s="21">
        <f t="shared" ref="H585" si="439">SUM(H579:H584)</f>
        <v>0</v>
      </c>
      <c r="I585" s="21">
        <f t="shared" ref="I585" si="440">SUM(I579:I584)</f>
        <v>0</v>
      </c>
      <c r="J585" s="21">
        <f t="shared" ref="J585" si="441">SUM(J579:J584)</f>
        <v>0</v>
      </c>
      <c r="K585" s="27"/>
      <c r="L585" s="21">
        <f t="shared" ref="L585" ca="1" si="442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3">SUM(G586:G591)</f>
        <v>0</v>
      </c>
      <c r="H592" s="21">
        <f t="shared" ref="H592" si="444">SUM(H586:H591)</f>
        <v>0</v>
      </c>
      <c r="I592" s="21">
        <f t="shared" ref="I592" si="445">SUM(I586:I591)</f>
        <v>0</v>
      </c>
      <c r="J592" s="21">
        <f t="shared" ref="J592" si="446">SUM(J586:J591)</f>
        <v>0</v>
      </c>
      <c r="K592" s="27"/>
      <c r="L592" s="21">
        <f t="shared" ref="L592" ca="1" si="447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76" t="s">
        <v>4</v>
      </c>
      <c r="D593" s="77"/>
      <c r="E593" s="39"/>
      <c r="F593" s="40">
        <f>F559+F563+F573+F578+F585+F592</f>
        <v>0</v>
      </c>
      <c r="G593" s="40">
        <f t="shared" ref="G593" si="448">G559+G563+G573+G578+G585+G592</f>
        <v>0</v>
      </c>
      <c r="H593" s="40">
        <f t="shared" ref="H593" si="449">H559+H563+H573+H578+H585+H592</f>
        <v>0</v>
      </c>
      <c r="I593" s="40">
        <f t="shared" ref="I593" si="450">I559+I563+I573+I578+I585+I592</f>
        <v>0</v>
      </c>
      <c r="J593" s="40">
        <f t="shared" ref="J593" si="451">J559+J563+J573+J578+J585+J592</f>
        <v>0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78" t="s">
        <v>5</v>
      </c>
      <c r="D594" s="78"/>
      <c r="E594" s="7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557</v>
      </c>
      <c r="G594" s="42">
        <f t="shared" ref="G594:L594" si="452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24.058</v>
      </c>
      <c r="H594" s="42">
        <f t="shared" si="452"/>
        <v>24.133000000000003</v>
      </c>
      <c r="I594" s="42">
        <f t="shared" si="452"/>
        <v>107.453</v>
      </c>
      <c r="J594" s="42">
        <f t="shared" si="452"/>
        <v>675.79099999999994</v>
      </c>
      <c r="K594" s="42"/>
      <c r="L594" s="42" t="e">
        <f t="shared" ca="1" si="452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2022-05-16T14:23:56Z</dcterms:created>
  <dcterms:modified xsi:type="dcterms:W3CDTF">2006-12-31T21:46:44Z</dcterms:modified>
</cp:coreProperties>
</file>